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581" activeTab="1"/>
  </bookViews>
  <sheets>
    <sheet name="Лист1 (2)" sheetId="4" r:id="rId1"/>
    <sheet name="2021" sheetId="1" r:id="rId2"/>
  </sheets>
  <calcPr calcId="162913" refMode="R1C1"/>
</workbook>
</file>

<file path=xl/calcChain.xml><?xml version="1.0" encoding="utf-8"?>
<calcChain xmlns="http://schemas.openxmlformats.org/spreadsheetml/2006/main">
  <c r="U9" i="1" l="1"/>
  <c r="T9" i="1"/>
  <c r="G14" i="1" l="1"/>
  <c r="I23" i="1"/>
  <c r="I21" i="1"/>
  <c r="I17" i="1"/>
  <c r="I16" i="1"/>
  <c r="I15" i="1"/>
  <c r="I13" i="1"/>
  <c r="I11" i="1"/>
  <c r="I10" i="1"/>
  <c r="I6" i="1"/>
  <c r="I5" i="1"/>
  <c r="S25" i="1"/>
  <c r="S23" i="1"/>
  <c r="S21" i="1"/>
  <c r="S17" i="1"/>
  <c r="S16" i="1"/>
  <c r="S15" i="1"/>
  <c r="S11" i="1"/>
  <c r="S10" i="1"/>
  <c r="S7" i="1"/>
  <c r="S6" i="1"/>
  <c r="S5" i="1"/>
  <c r="C14" i="1" l="1"/>
  <c r="D9" i="1"/>
  <c r="F14" i="1" l="1"/>
  <c r="H14" i="1"/>
  <c r="F24" i="1"/>
  <c r="G24" i="1"/>
  <c r="H24" i="1"/>
  <c r="I14" i="1" l="1"/>
  <c r="V9" i="1"/>
  <c r="R9" i="1"/>
  <c r="Q9" i="1"/>
  <c r="P9" i="1"/>
  <c r="W5" i="1"/>
  <c r="E5" i="1"/>
  <c r="S9" i="1" l="1"/>
  <c r="X5" i="1"/>
  <c r="G9" i="1"/>
  <c r="F9" i="1"/>
  <c r="E10" i="1" l="1"/>
  <c r="W10" i="1"/>
  <c r="E11" i="1"/>
  <c r="W11" i="1"/>
  <c r="E29" i="1"/>
  <c r="I29" i="1"/>
  <c r="S29" i="1"/>
  <c r="W29" i="1"/>
  <c r="E25" i="1"/>
  <c r="I25" i="1"/>
  <c r="W25" i="1"/>
  <c r="E26" i="1"/>
  <c r="I26" i="1"/>
  <c r="S26" i="1"/>
  <c r="W26" i="1"/>
  <c r="E27" i="1"/>
  <c r="I27" i="1"/>
  <c r="S27" i="1"/>
  <c r="W27" i="1"/>
  <c r="E23" i="1"/>
  <c r="W23" i="1"/>
  <c r="E15" i="1"/>
  <c r="W15" i="1"/>
  <c r="E16" i="1"/>
  <c r="W16" i="1"/>
  <c r="E17" i="1"/>
  <c r="W17" i="1"/>
  <c r="E18" i="1"/>
  <c r="I18" i="1"/>
  <c r="S18" i="1"/>
  <c r="W18" i="1"/>
  <c r="E19" i="1"/>
  <c r="I19" i="1"/>
  <c r="S19" i="1"/>
  <c r="W19" i="1"/>
  <c r="E20" i="1"/>
  <c r="I20" i="1"/>
  <c r="S20" i="1"/>
  <c r="W20" i="1"/>
  <c r="E21" i="1"/>
  <c r="W21" i="1"/>
  <c r="E6" i="1"/>
  <c r="W6" i="1"/>
  <c r="E7" i="1"/>
  <c r="I7" i="1"/>
  <c r="W7" i="1"/>
  <c r="X16" i="1" l="1"/>
  <c r="X23" i="1"/>
  <c r="X21" i="1"/>
  <c r="X17" i="1"/>
  <c r="X15" i="1"/>
  <c r="X7" i="1"/>
  <c r="X6" i="1"/>
  <c r="X26" i="1"/>
  <c r="X25" i="1"/>
  <c r="X20" i="1"/>
  <c r="X19" i="1"/>
  <c r="X18" i="1"/>
  <c r="X11" i="1"/>
  <c r="X29" i="1"/>
  <c r="X27" i="1"/>
  <c r="X10" i="1"/>
  <c r="B9" i="1" l="1"/>
  <c r="C9" i="1"/>
  <c r="H9" i="1"/>
  <c r="I9" i="1" s="1"/>
  <c r="Q14" i="1"/>
  <c r="E9" i="1" l="1"/>
  <c r="W9" i="1"/>
  <c r="X9" i="1" l="1"/>
  <c r="W28" i="1"/>
  <c r="C24" i="1"/>
  <c r="D24" i="1"/>
  <c r="J24" i="1"/>
  <c r="K24" i="1"/>
  <c r="L24" i="1"/>
  <c r="M24" i="1"/>
  <c r="N24" i="1"/>
  <c r="O24" i="1"/>
  <c r="P24" i="1"/>
  <c r="Q24" i="1"/>
  <c r="R24" i="1"/>
  <c r="T24" i="1"/>
  <c r="U24" i="1"/>
  <c r="V24" i="1"/>
  <c r="R14" i="1"/>
  <c r="X37" i="4"/>
  <c r="X36" i="4"/>
  <c r="I35" i="4"/>
  <c r="X35" i="4" s="1"/>
  <c r="E35" i="4"/>
  <c r="I34" i="4"/>
  <c r="E34" i="4"/>
  <c r="X34" i="4" s="1"/>
  <c r="X33" i="4"/>
  <c r="W32" i="4"/>
  <c r="S32" i="4"/>
  <c r="O32" i="4"/>
  <c r="N32" i="4"/>
  <c r="M32" i="4"/>
  <c r="L32" i="4"/>
  <c r="K32" i="4"/>
  <c r="J32" i="4"/>
  <c r="I32" i="4"/>
  <c r="D32" i="4"/>
  <c r="E32" i="4" s="1"/>
  <c r="X32" i="4" s="1"/>
  <c r="C32" i="4"/>
  <c r="B32" i="4"/>
  <c r="X31" i="4"/>
  <c r="W30" i="4"/>
  <c r="S30" i="4"/>
  <c r="I30" i="4"/>
  <c r="E30" i="4"/>
  <c r="W29" i="4"/>
  <c r="S29" i="4"/>
  <c r="I29" i="4"/>
  <c r="E29" i="4"/>
  <c r="W28" i="4"/>
  <c r="S28" i="4"/>
  <c r="I28" i="4"/>
  <c r="E28" i="4"/>
  <c r="W27" i="4"/>
  <c r="S27" i="4"/>
  <c r="I27" i="4"/>
  <c r="E27" i="4"/>
  <c r="W26" i="4"/>
  <c r="S26" i="4"/>
  <c r="I26" i="4"/>
  <c r="E26" i="4"/>
  <c r="V25" i="4"/>
  <c r="U25" i="4"/>
  <c r="T25" i="4"/>
  <c r="R25" i="4"/>
  <c r="P25" i="4"/>
  <c r="O25" i="4"/>
  <c r="N25" i="4"/>
  <c r="M25" i="4"/>
  <c r="L25" i="4"/>
  <c r="K25" i="4"/>
  <c r="J25" i="4"/>
  <c r="H25" i="4"/>
  <c r="I25" i="4" s="1"/>
  <c r="G25" i="4"/>
  <c r="F25" i="4"/>
  <c r="D25" i="4"/>
  <c r="E25" i="4" s="1"/>
  <c r="C25" i="4"/>
  <c r="B25" i="4"/>
  <c r="W24" i="4"/>
  <c r="E24" i="4"/>
  <c r="X24" i="4" s="1"/>
  <c r="W23" i="4"/>
  <c r="S23" i="4"/>
  <c r="I23" i="4"/>
  <c r="E23" i="4"/>
  <c r="X23" i="4" s="1"/>
  <c r="W22" i="4"/>
  <c r="S22" i="4"/>
  <c r="I22" i="4"/>
  <c r="E22" i="4"/>
  <c r="X22" i="4" s="1"/>
  <c r="W21" i="4"/>
  <c r="S21" i="4"/>
  <c r="I21" i="4"/>
  <c r="E21" i="4"/>
  <c r="X21" i="4" s="1"/>
  <c r="W20" i="4"/>
  <c r="S20" i="4"/>
  <c r="I20" i="4"/>
  <c r="E20" i="4"/>
  <c r="X20" i="4" s="1"/>
  <c r="W19" i="4"/>
  <c r="S19" i="4"/>
  <c r="I19" i="4"/>
  <c r="E19" i="4"/>
  <c r="X19" i="4" s="1"/>
  <c r="W18" i="4"/>
  <c r="E18" i="4"/>
  <c r="X18" i="4" s="1"/>
  <c r="W17" i="4"/>
  <c r="S17" i="4"/>
  <c r="I17" i="4"/>
  <c r="E17" i="4"/>
  <c r="W16" i="4"/>
  <c r="S16" i="4"/>
  <c r="I16" i="4"/>
  <c r="E16" i="4"/>
  <c r="W15" i="4"/>
  <c r="S15" i="4"/>
  <c r="I15" i="4"/>
  <c r="E15" i="4"/>
  <c r="V14" i="4"/>
  <c r="W14" i="4" s="1"/>
  <c r="U14" i="4"/>
  <c r="T14" i="4"/>
  <c r="P14" i="4"/>
  <c r="S14" i="4" s="1"/>
  <c r="O14" i="4"/>
  <c r="N14" i="4"/>
  <c r="N5" i="4" s="1"/>
  <c r="M14" i="4"/>
  <c r="M5" i="4" s="1"/>
  <c r="L14" i="4"/>
  <c r="L5" i="4" s="1"/>
  <c r="K14" i="4"/>
  <c r="K5" i="4" s="1"/>
  <c r="J14" i="4"/>
  <c r="J5" i="4" s="1"/>
  <c r="H14" i="4"/>
  <c r="G14" i="4"/>
  <c r="F14" i="4"/>
  <c r="D14" i="4"/>
  <c r="C14" i="4"/>
  <c r="B14" i="4"/>
  <c r="W12" i="4"/>
  <c r="S12" i="4"/>
  <c r="I12" i="4"/>
  <c r="E12" i="4"/>
  <c r="W11" i="4"/>
  <c r="S11" i="4"/>
  <c r="I11" i="4"/>
  <c r="E11" i="4"/>
  <c r="W10" i="4"/>
  <c r="S10" i="4"/>
  <c r="I10" i="4"/>
  <c r="E10" i="4"/>
  <c r="W9" i="4"/>
  <c r="S9" i="4"/>
  <c r="O9" i="4"/>
  <c r="N9" i="4"/>
  <c r="M9" i="4"/>
  <c r="L9" i="4"/>
  <c r="K9" i="4"/>
  <c r="J9" i="4"/>
  <c r="G9" i="4"/>
  <c r="I9" i="4" s="1"/>
  <c r="X9" i="4" s="1"/>
  <c r="E9" i="4"/>
  <c r="W8" i="4"/>
  <c r="S8" i="4"/>
  <c r="I8" i="4"/>
  <c r="E8" i="4"/>
  <c r="W7" i="4"/>
  <c r="S7" i="4"/>
  <c r="I7" i="4"/>
  <c r="E7" i="4"/>
  <c r="W6" i="4"/>
  <c r="S6" i="4"/>
  <c r="I6" i="4"/>
  <c r="E6" i="4"/>
  <c r="W5" i="4"/>
  <c r="S5" i="4"/>
  <c r="O5" i="4"/>
  <c r="I5" i="4"/>
  <c r="E5" i="4"/>
  <c r="X5" i="4" s="1"/>
  <c r="E8" i="1"/>
  <c r="E13" i="1"/>
  <c r="I8" i="1"/>
  <c r="S8" i="1"/>
  <c r="S13" i="1"/>
  <c r="W22" i="1"/>
  <c r="X10" i="4" l="1"/>
  <c r="X11" i="4"/>
  <c r="X12" i="4"/>
  <c r="X15" i="4"/>
  <c r="E14" i="4"/>
  <c r="X17" i="4"/>
  <c r="W25" i="4"/>
  <c r="X25" i="4" s="1"/>
  <c r="I14" i="4"/>
  <c r="S25" i="4"/>
  <c r="X26" i="4"/>
  <c r="X27" i="4"/>
  <c r="X28" i="4"/>
  <c r="X29" i="4"/>
  <c r="X30" i="4"/>
  <c r="X6" i="4"/>
  <c r="X7" i="4"/>
  <c r="X8" i="4"/>
  <c r="W24" i="1"/>
  <c r="X14" i="4"/>
  <c r="X16" i="4"/>
  <c r="V14" i="1"/>
  <c r="U14" i="1" l="1"/>
  <c r="T14" i="1" l="1"/>
  <c r="P14" i="1" l="1"/>
  <c r="S14" i="1" s="1"/>
  <c r="D14" i="1" l="1"/>
  <c r="B14" i="1" l="1"/>
  <c r="W8" i="1" l="1"/>
  <c r="X8" i="1" s="1"/>
  <c r="E22" i="1" l="1"/>
  <c r="E28" i="1" l="1"/>
  <c r="E24" i="1" s="1"/>
  <c r="I28" i="1"/>
  <c r="S28" i="1"/>
  <c r="S24" i="1" s="1"/>
  <c r="X28" i="1" l="1"/>
  <c r="Y21" i="1"/>
  <c r="S22" i="1"/>
  <c r="I22" i="1"/>
  <c r="E14" i="1"/>
  <c r="X22" i="1" l="1"/>
  <c r="Y23" i="1" s="1"/>
  <c r="W14" i="1"/>
  <c r="X14" i="1" l="1"/>
  <c r="X30" i="1"/>
  <c r="Y30" i="1" s="1"/>
  <c r="X32" i="1"/>
  <c r="X35" i="1"/>
  <c r="X36" i="1"/>
  <c r="Y37" i="1" l="1"/>
  <c r="Y32" i="1"/>
  <c r="Y7" i="1"/>
  <c r="Y6" i="1"/>
  <c r="W31" i="1"/>
  <c r="W13" i="1"/>
  <c r="X13" i="1" s="1"/>
  <c r="S31" i="1" l="1"/>
  <c r="I34" i="1" l="1"/>
  <c r="I33" i="1"/>
  <c r="I24" i="1"/>
  <c r="J14" i="1" l="1"/>
  <c r="K14" i="1"/>
  <c r="L14" i="1"/>
  <c r="M14" i="1"/>
  <c r="N14" i="1"/>
  <c r="O14" i="1"/>
  <c r="Y15" i="1" l="1"/>
  <c r="E34" i="1"/>
  <c r="X34" i="1" s="1"/>
  <c r="E33" i="1"/>
  <c r="X33" i="1" s="1"/>
  <c r="Y35" i="1" s="1"/>
  <c r="Y34" i="1" l="1"/>
  <c r="Y36" i="1"/>
  <c r="Y14" i="1"/>
  <c r="Z15" i="1" s="1"/>
  <c r="C31" i="1"/>
  <c r="D31" i="1"/>
  <c r="J31" i="1"/>
  <c r="K31" i="1"/>
  <c r="L31" i="1"/>
  <c r="M31" i="1"/>
  <c r="N31" i="1"/>
  <c r="O31" i="1"/>
  <c r="J9" i="1"/>
  <c r="K9" i="1"/>
  <c r="L9" i="1"/>
  <c r="M9" i="1"/>
  <c r="N9" i="1"/>
  <c r="O9" i="1"/>
  <c r="J5" i="1"/>
  <c r="K5" i="1"/>
  <c r="L5" i="1"/>
  <c r="M5" i="1"/>
  <c r="N5" i="1"/>
  <c r="O5" i="1"/>
  <c r="B31" i="1"/>
  <c r="B24" i="1"/>
  <c r="X24" i="1" l="1"/>
  <c r="Z21" i="1"/>
  <c r="Z23" i="1"/>
  <c r="I31" i="1"/>
  <c r="E31" i="1"/>
  <c r="Y28" i="1" l="1"/>
  <c r="Y26" i="1"/>
  <c r="Y29" i="1"/>
  <c r="Y27" i="1"/>
  <c r="Y25" i="1"/>
  <c r="Z14" i="1"/>
  <c r="X31" i="1"/>
  <c r="Y24" i="1" l="1"/>
  <c r="Y33" i="1"/>
  <c r="Y31" i="1"/>
</calcChain>
</file>

<file path=xl/sharedStrings.xml><?xml version="1.0" encoding="utf-8"?>
<sst xmlns="http://schemas.openxmlformats.org/spreadsheetml/2006/main" count="111" uniqueCount="55">
  <si>
    <t xml:space="preserve">Всего поступило письменных обращений  </t>
  </si>
  <si>
    <t>в т.ч. электронной форме</t>
  </si>
  <si>
    <t xml:space="preserve">из других органов </t>
  </si>
  <si>
    <t>из Правительства ЛО (администрации Президента РФ)</t>
  </si>
  <si>
    <t xml:space="preserve">земельные, имущественные отношения, приватизация </t>
  </si>
  <si>
    <t>жилищные вопросы (в т.ч.связанные с получением жилья, справок, оформлением договоров соц.найма и др.)</t>
  </si>
  <si>
    <t>социальные вопросы</t>
  </si>
  <si>
    <t>другие</t>
  </si>
  <si>
    <t>потребительский рынок</t>
  </si>
  <si>
    <t>Решено положительно</t>
  </si>
  <si>
    <t xml:space="preserve">Отказано </t>
  </si>
  <si>
    <t xml:space="preserve">Разъяснено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</si>
  <si>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</si>
  <si>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</si>
  <si>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</si>
  <si>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</si>
  <si>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</si>
  <si>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</si>
  <si>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</si>
  <si>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</si>
  <si>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</si>
  <si>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</si>
  <si>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</si>
  <si>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</si>
  <si>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</si>
  <si>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Обращения получены:</t>
  </si>
  <si>
    <t>в т.ч.коллективных</t>
  </si>
  <si>
    <t>в т.ч.повторно</t>
  </si>
  <si>
    <t>в т.ч.с нарушением сроков</t>
  </si>
  <si>
    <t>непосредственно от заявителей</t>
  </si>
  <si>
    <t>дороги, транспорт, связь, газификация, уличное освещение, благоустройство, окружающая среда, экология</t>
  </si>
  <si>
    <t xml:space="preserve">сельское хозяйство </t>
  </si>
  <si>
    <t>Тематика обращений:</t>
  </si>
  <si>
    <t>Рассмотрено  всего:</t>
  </si>
  <si>
    <t>промышленность, строительство</t>
  </si>
  <si>
    <t>г.Светогорск</t>
  </si>
  <si>
    <t>п.Лесогорский</t>
  </si>
  <si>
    <t>д.Лосево</t>
  </si>
  <si>
    <t>п.Правдино</t>
  </si>
  <si>
    <t>Место проживания заявителей</t>
  </si>
  <si>
    <t>др.города</t>
  </si>
  <si>
    <t xml:space="preserve"> жилищно-коммунальное хозяйство 
(в том числе повышение тарифов, работа служб ЖКХ, ремонт жилья и др.)</t>
  </si>
  <si>
    <t>I квартал</t>
  </si>
  <si>
    <t>II квартал</t>
  </si>
  <si>
    <t xml:space="preserve">Исполнитель:                                    Пахомова К.А.                      </t>
  </si>
  <si>
    <t>III квартал</t>
  </si>
  <si>
    <t>IV квартал</t>
  </si>
  <si>
    <t>Анализ работы с обращениями граждан в 2017 г.</t>
  </si>
  <si>
    <t>2017 год</t>
  </si>
  <si>
    <t>2020 год</t>
  </si>
  <si>
    <t>из Правительства ЛО (администрации Президента РФ), Администрация ВР</t>
  </si>
  <si>
    <t>депутатский запрос</t>
  </si>
  <si>
    <t>из других органов (прокуратура, полиция и др)</t>
  </si>
  <si>
    <t>Анализ работы с обращениями граждан в 2021 г.</t>
  </si>
  <si>
    <t>Исполнитель:                                    Козенко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</si>
</sst>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FA7D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0" xfId="0" applyFont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3" xfId="0" applyNumberFormat="1" applyFont="1" applyFill="1" applyBorder="1" applyAlignment="1" applyProtection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8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0" borderId="0" xfId="0" applyFont="1"/>
    <xf numFmtId="0" fontId="7" fillId="0" borderId="1" xfId="0" applyFont="1" applyBorder="1"/>
    <xf numFmtId="0" fontId="7" fillId="8" borderId="0" xfId="0" applyFont="1" applyFill="1"/>
    <xf numFmtId="0" fontId="9" fillId="0" borderId="2" xfId="0" applyFont="1" applyFill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zoomScale="115" zoomScaleNormal="115" workbookViewId="0">
      <selection activeCell="B5" sqref="B5"/>
    </sheetView>
  </sheetViews>
  <sheetFormatPr defaultRowHeight="15" x14ac:dyDescent="0.25"/>
  <cols>
    <col min="1" max="1" width="36.140625" customWidth="1"/>
    <col min="2" max="2" width="7.28515625" bestFit="1" customWidth="1"/>
    <col min="3" max="3" width="8.85546875" bestFit="1" customWidth="1"/>
    <col min="4" max="4" width="6.7109375" customWidth="1"/>
    <col min="5" max="5" width="10.28515625" customWidth="1"/>
    <col min="6" max="6" width="7.5703125" bestFit="1" customWidth="1"/>
    <col min="7" max="7" width="5.42578125" customWidth="1"/>
    <col min="8" max="8" width="6.7109375" customWidth="1"/>
    <col min="9" max="9" width="10.28515625" customWidth="1"/>
    <col min="10" max="10" width="6.28515625" hidden="1" customWidth="1"/>
    <col min="11" max="11" width="6.85546875" hidden="1" customWidth="1"/>
    <col min="12" max="13" width="0" hidden="1" customWidth="1"/>
    <col min="14" max="14" width="7.5703125" hidden="1" customWidth="1"/>
    <col min="15" max="15" width="9.28515625" hidden="1" customWidth="1"/>
    <col min="16" max="18" width="9.28515625" customWidth="1"/>
    <col min="19" max="19" width="11.140625" customWidth="1"/>
    <col min="20" max="21" width="9.28515625" customWidth="1"/>
    <col min="22" max="22" width="10.7109375" customWidth="1"/>
    <col min="23" max="23" width="11.140625" customWidth="1"/>
    <col min="24" max="24" width="10.28515625" customWidth="1"/>
  </cols>
  <sheetData>
    <row r="1" spans="1:24" ht="3.75" customHeight="1" x14ac:dyDescent="0.25"/>
    <row r="2" spans="1:24" x14ac:dyDescent="0.25">
      <c r="A2" t="s">
        <v>47</v>
      </c>
    </row>
    <row r="4" spans="1:24" ht="21" customHeight="1" x14ac:dyDescent="0.25">
      <c r="A4" s="14" t="s">
        <v>48</v>
      </c>
      <c r="B4" s="14" t="s">
        <v>12</v>
      </c>
      <c r="C4" s="14" t="s">
        <v>13</v>
      </c>
      <c r="D4" s="14" t="s">
        <v>14</v>
      </c>
      <c r="E4" s="15" t="s">
        <v>42</v>
      </c>
      <c r="F4" s="14" t="s">
        <v>15</v>
      </c>
      <c r="G4" s="14" t="s">
        <v>16</v>
      </c>
      <c r="H4" s="14" t="s">
        <v>17</v>
      </c>
      <c r="I4" s="15" t="s">
        <v>43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22</v>
      </c>
      <c r="O4" s="14" t="s">
        <v>23</v>
      </c>
      <c r="P4" s="14" t="s">
        <v>18</v>
      </c>
      <c r="Q4" s="14" t="s">
        <v>19</v>
      </c>
      <c r="R4" s="14" t="s">
        <v>20</v>
      </c>
      <c r="S4" s="15" t="s">
        <v>45</v>
      </c>
      <c r="T4" s="23" t="s">
        <v>21</v>
      </c>
      <c r="U4" s="23" t="s">
        <v>22</v>
      </c>
      <c r="V4" s="23" t="s">
        <v>23</v>
      </c>
      <c r="W4" s="15" t="s">
        <v>46</v>
      </c>
      <c r="X4" s="24" t="s">
        <v>24</v>
      </c>
    </row>
    <row r="5" spans="1:24" ht="30" x14ac:dyDescent="0.25">
      <c r="A5" s="6" t="s">
        <v>0</v>
      </c>
      <c r="B5" s="10">
        <v>39</v>
      </c>
      <c r="C5" s="10">
        <v>47</v>
      </c>
      <c r="D5" s="10">
        <v>43</v>
      </c>
      <c r="E5" s="16">
        <f>D5+C5+B5</f>
        <v>129</v>
      </c>
      <c r="F5" s="10">
        <v>33</v>
      </c>
      <c r="G5" s="10">
        <v>68</v>
      </c>
      <c r="H5" s="10">
        <v>54</v>
      </c>
      <c r="I5" s="16">
        <f>H5+G5+F5</f>
        <v>155</v>
      </c>
      <c r="J5" s="10">
        <f t="shared" ref="J5:O5" si="0">J14</f>
        <v>0</v>
      </c>
      <c r="K5" s="10">
        <f t="shared" si="0"/>
        <v>0</v>
      </c>
      <c r="L5" s="10">
        <f t="shared" si="0"/>
        <v>0</v>
      </c>
      <c r="M5" s="10">
        <f t="shared" si="0"/>
        <v>0</v>
      </c>
      <c r="N5" s="10">
        <f t="shared" si="0"/>
        <v>0</v>
      </c>
      <c r="O5" s="10">
        <f t="shared" si="0"/>
        <v>0</v>
      </c>
      <c r="P5" s="10">
        <v>33</v>
      </c>
      <c r="Q5" s="10">
        <v>47</v>
      </c>
      <c r="R5" s="10">
        <v>0</v>
      </c>
      <c r="S5" s="16">
        <f>SUM(P5+Q5+R5)</f>
        <v>80</v>
      </c>
      <c r="T5" s="25">
        <v>45</v>
      </c>
      <c r="U5" s="25">
        <v>73</v>
      </c>
      <c r="V5" s="25">
        <v>32</v>
      </c>
      <c r="W5" s="16">
        <f>SUM(T5+U5+V5)</f>
        <v>150</v>
      </c>
      <c r="X5" s="18">
        <f>SUM(E5+I5+S5+W5)</f>
        <v>514</v>
      </c>
    </row>
    <row r="6" spans="1:24" x14ac:dyDescent="0.25">
      <c r="A6" s="7" t="s">
        <v>1</v>
      </c>
      <c r="B6" s="11">
        <v>4</v>
      </c>
      <c r="C6" s="11">
        <v>7</v>
      </c>
      <c r="D6" s="11">
        <v>6</v>
      </c>
      <c r="E6" s="16">
        <f t="shared" ref="E6:E12" si="1">D6+C6+B6</f>
        <v>17</v>
      </c>
      <c r="F6" s="11">
        <v>2</v>
      </c>
      <c r="G6" s="11">
        <v>21</v>
      </c>
      <c r="H6" s="11">
        <v>9</v>
      </c>
      <c r="I6" s="16">
        <f t="shared" ref="I6:I12" si="2">H6+G6+F6</f>
        <v>32</v>
      </c>
      <c r="J6" s="11"/>
      <c r="K6" s="11"/>
      <c r="L6" s="11"/>
      <c r="M6" s="11"/>
      <c r="N6" s="11"/>
      <c r="O6" s="11"/>
      <c r="P6" s="11">
        <v>4</v>
      </c>
      <c r="Q6" s="11">
        <v>4</v>
      </c>
      <c r="R6" s="11">
        <v>0</v>
      </c>
      <c r="S6" s="27">
        <f t="shared" ref="S6:S12" si="3">SUM(P6+Q6+R6)</f>
        <v>8</v>
      </c>
      <c r="T6" s="11">
        <v>7</v>
      </c>
      <c r="U6" s="11">
        <v>24</v>
      </c>
      <c r="V6" s="11">
        <v>8</v>
      </c>
      <c r="W6" s="28">
        <f t="shared" ref="W6:W12" si="4">SUM(T6:V6)</f>
        <v>39</v>
      </c>
      <c r="X6" s="17">
        <f>E6+I6+S6+W6</f>
        <v>96</v>
      </c>
    </row>
    <row r="7" spans="1:24" x14ac:dyDescent="0.25">
      <c r="A7" s="7" t="s">
        <v>26</v>
      </c>
      <c r="B7" s="11">
        <v>2</v>
      </c>
      <c r="C7" s="11">
        <v>3</v>
      </c>
      <c r="D7" s="11">
        <v>7</v>
      </c>
      <c r="E7" s="16">
        <f t="shared" si="1"/>
        <v>12</v>
      </c>
      <c r="F7" s="11">
        <v>1</v>
      </c>
      <c r="G7" s="11">
        <v>7</v>
      </c>
      <c r="H7" s="11">
        <v>5</v>
      </c>
      <c r="I7" s="16">
        <f t="shared" si="2"/>
        <v>13</v>
      </c>
      <c r="J7" s="11"/>
      <c r="K7" s="11"/>
      <c r="L7" s="11"/>
      <c r="M7" s="11"/>
      <c r="N7" s="11"/>
      <c r="O7" s="11"/>
      <c r="P7" s="11">
        <v>2</v>
      </c>
      <c r="Q7" s="11">
        <v>2</v>
      </c>
      <c r="R7" s="11">
        <v>0</v>
      </c>
      <c r="S7" s="27">
        <f t="shared" si="3"/>
        <v>4</v>
      </c>
      <c r="T7" s="11">
        <v>1</v>
      </c>
      <c r="U7" s="11">
        <v>26</v>
      </c>
      <c r="V7" s="11">
        <v>0</v>
      </c>
      <c r="W7" s="28">
        <f t="shared" si="4"/>
        <v>27</v>
      </c>
      <c r="X7" s="17">
        <f>E7+I7+S7+W7</f>
        <v>56</v>
      </c>
    </row>
    <row r="8" spans="1:24" x14ac:dyDescent="0.25">
      <c r="A8" s="7" t="s">
        <v>27</v>
      </c>
      <c r="B8" s="11">
        <v>0</v>
      </c>
      <c r="C8" s="11">
        <v>0</v>
      </c>
      <c r="D8" s="11">
        <v>0</v>
      </c>
      <c r="E8" s="16">
        <f t="shared" si="1"/>
        <v>0</v>
      </c>
      <c r="F8" s="11">
        <v>0</v>
      </c>
      <c r="G8" s="11">
        <v>0</v>
      </c>
      <c r="H8" s="11">
        <v>0</v>
      </c>
      <c r="I8" s="16">
        <f t="shared" si="2"/>
        <v>0</v>
      </c>
      <c r="J8" s="11"/>
      <c r="K8" s="11"/>
      <c r="L8" s="11"/>
      <c r="M8" s="11"/>
      <c r="N8" s="11"/>
      <c r="O8" s="11"/>
      <c r="P8" s="11">
        <v>0</v>
      </c>
      <c r="Q8" s="11">
        <v>0</v>
      </c>
      <c r="R8" s="11">
        <v>0</v>
      </c>
      <c r="S8" s="27">
        <f t="shared" si="3"/>
        <v>0</v>
      </c>
      <c r="T8" s="11">
        <v>0</v>
      </c>
      <c r="U8" s="11">
        <v>0</v>
      </c>
      <c r="V8" s="11">
        <v>3</v>
      </c>
      <c r="W8" s="28">
        <f t="shared" si="4"/>
        <v>3</v>
      </c>
      <c r="X8" s="17">
        <f t="shared" ref="X8:X12" si="5">E8+I8+S8+W8</f>
        <v>3</v>
      </c>
    </row>
    <row r="9" spans="1:24" ht="20.25" customHeight="1" x14ac:dyDescent="0.25">
      <c r="A9" s="6" t="s">
        <v>25</v>
      </c>
      <c r="B9" s="10">
        <v>39</v>
      </c>
      <c r="C9" s="10">
        <v>47</v>
      </c>
      <c r="D9" s="10">
        <v>43</v>
      </c>
      <c r="E9" s="16">
        <f t="shared" si="1"/>
        <v>129</v>
      </c>
      <c r="F9" s="10">
        <v>33</v>
      </c>
      <c r="G9" s="10">
        <f>SUM(G10:G13)</f>
        <v>68</v>
      </c>
      <c r="H9" s="10">
        <v>54</v>
      </c>
      <c r="I9" s="16">
        <f t="shared" si="2"/>
        <v>155</v>
      </c>
      <c r="J9" s="10">
        <f t="shared" ref="J9:O9" si="6">J10+J11+J12</f>
        <v>0</v>
      </c>
      <c r="K9" s="10">
        <f t="shared" si="6"/>
        <v>0</v>
      </c>
      <c r="L9" s="10">
        <f t="shared" si="6"/>
        <v>0</v>
      </c>
      <c r="M9" s="10">
        <f t="shared" si="6"/>
        <v>0</v>
      </c>
      <c r="N9" s="10">
        <f t="shared" si="6"/>
        <v>0</v>
      </c>
      <c r="O9" s="10">
        <f t="shared" si="6"/>
        <v>0</v>
      </c>
      <c r="P9" s="10">
        <v>33</v>
      </c>
      <c r="Q9" s="10">
        <v>47</v>
      </c>
      <c r="R9" s="10">
        <v>0</v>
      </c>
      <c r="S9" s="27">
        <f t="shared" si="3"/>
        <v>80</v>
      </c>
      <c r="T9" s="25">
        <v>45</v>
      </c>
      <c r="U9" s="25">
        <v>73</v>
      </c>
      <c r="V9" s="25">
        <v>32</v>
      </c>
      <c r="W9" s="16">
        <f t="shared" si="4"/>
        <v>150</v>
      </c>
      <c r="X9" s="18">
        <f>E9+I9+S9+W9</f>
        <v>514</v>
      </c>
    </row>
    <row r="10" spans="1:24" x14ac:dyDescent="0.25">
      <c r="A10" s="3" t="s">
        <v>29</v>
      </c>
      <c r="B10" s="9">
        <v>39</v>
      </c>
      <c r="C10" s="9">
        <v>47</v>
      </c>
      <c r="D10" s="9">
        <v>43</v>
      </c>
      <c r="E10" s="16">
        <f t="shared" si="1"/>
        <v>129</v>
      </c>
      <c r="F10" s="9">
        <v>33</v>
      </c>
      <c r="G10" s="9">
        <v>51</v>
      </c>
      <c r="H10" s="9">
        <v>54</v>
      </c>
      <c r="I10" s="16">
        <f t="shared" si="2"/>
        <v>138</v>
      </c>
      <c r="J10" s="9"/>
      <c r="K10" s="9"/>
      <c r="L10" s="9"/>
      <c r="M10" s="9"/>
      <c r="N10" s="9"/>
      <c r="O10" s="9"/>
      <c r="P10" s="9">
        <v>33</v>
      </c>
      <c r="Q10" s="9">
        <v>47</v>
      </c>
      <c r="R10" s="9">
        <v>0</v>
      </c>
      <c r="S10" s="27">
        <f t="shared" si="3"/>
        <v>80</v>
      </c>
      <c r="T10" s="9">
        <v>45</v>
      </c>
      <c r="U10" s="9">
        <v>73</v>
      </c>
      <c r="V10" s="9">
        <v>32</v>
      </c>
      <c r="W10" s="9">
        <f t="shared" si="4"/>
        <v>150</v>
      </c>
      <c r="X10" s="9">
        <f t="shared" si="5"/>
        <v>497</v>
      </c>
    </row>
    <row r="11" spans="1:24" ht="30" x14ac:dyDescent="0.25">
      <c r="A11" s="3" t="s">
        <v>3</v>
      </c>
      <c r="B11" s="9">
        <v>0</v>
      </c>
      <c r="C11" s="9">
        <v>0</v>
      </c>
      <c r="D11" s="9">
        <v>0</v>
      </c>
      <c r="E11" s="16">
        <f t="shared" si="1"/>
        <v>0</v>
      </c>
      <c r="F11" s="9">
        <v>0</v>
      </c>
      <c r="G11" s="9">
        <v>17</v>
      </c>
      <c r="H11" s="9">
        <v>0</v>
      </c>
      <c r="I11" s="16">
        <f t="shared" si="2"/>
        <v>17</v>
      </c>
      <c r="J11" s="9"/>
      <c r="K11" s="9"/>
      <c r="L11" s="9"/>
      <c r="M11" s="9"/>
      <c r="N11" s="9"/>
      <c r="O11" s="9"/>
      <c r="P11" s="9">
        <v>0</v>
      </c>
      <c r="Q11" s="9">
        <v>0</v>
      </c>
      <c r="R11" s="9">
        <v>0</v>
      </c>
      <c r="S11" s="27">
        <f t="shared" si="3"/>
        <v>0</v>
      </c>
      <c r="T11" s="9">
        <v>0</v>
      </c>
      <c r="U11" s="9">
        <v>0</v>
      </c>
      <c r="V11" s="9">
        <v>0</v>
      </c>
      <c r="W11" s="9">
        <f t="shared" si="4"/>
        <v>0</v>
      </c>
      <c r="X11" s="9">
        <f t="shared" si="5"/>
        <v>17</v>
      </c>
    </row>
    <row r="12" spans="1:24" x14ac:dyDescent="0.25">
      <c r="A12" s="3" t="s">
        <v>2</v>
      </c>
      <c r="B12" s="9">
        <v>0</v>
      </c>
      <c r="C12" s="9">
        <v>0</v>
      </c>
      <c r="D12" s="9">
        <v>0</v>
      </c>
      <c r="E12" s="16">
        <f t="shared" si="1"/>
        <v>0</v>
      </c>
      <c r="F12" s="9">
        <v>0</v>
      </c>
      <c r="G12" s="9">
        <v>0</v>
      </c>
      <c r="H12" s="9">
        <v>0</v>
      </c>
      <c r="I12" s="16">
        <f t="shared" si="2"/>
        <v>0</v>
      </c>
      <c r="J12" s="9"/>
      <c r="K12" s="9"/>
      <c r="L12" s="9"/>
      <c r="M12" s="9"/>
      <c r="N12" s="9"/>
      <c r="O12" s="9"/>
      <c r="P12" s="9">
        <v>0</v>
      </c>
      <c r="Q12" s="9">
        <v>0</v>
      </c>
      <c r="R12" s="9">
        <v>0</v>
      </c>
      <c r="S12" s="27">
        <f t="shared" si="3"/>
        <v>0</v>
      </c>
      <c r="T12" s="9">
        <v>0</v>
      </c>
      <c r="U12" s="9">
        <v>0</v>
      </c>
      <c r="V12" s="9">
        <v>0</v>
      </c>
      <c r="W12" s="9">
        <f t="shared" si="4"/>
        <v>0</v>
      </c>
      <c r="X12" s="9">
        <f t="shared" si="5"/>
        <v>0</v>
      </c>
    </row>
    <row r="13" spans="1:24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5">
      <c r="A14" s="6" t="s">
        <v>32</v>
      </c>
      <c r="B14" s="10">
        <f t="shared" ref="B14:G14" si="7">SUM(B15:B24)</f>
        <v>39</v>
      </c>
      <c r="C14" s="10">
        <f t="shared" si="7"/>
        <v>47</v>
      </c>
      <c r="D14" s="10">
        <f t="shared" si="7"/>
        <v>43</v>
      </c>
      <c r="E14" s="16">
        <f t="shared" si="7"/>
        <v>129</v>
      </c>
      <c r="F14" s="10">
        <f t="shared" si="7"/>
        <v>33</v>
      </c>
      <c r="G14" s="10">
        <f t="shared" si="7"/>
        <v>68</v>
      </c>
      <c r="H14" s="10">
        <f>SUM(H15:H24)</f>
        <v>54</v>
      </c>
      <c r="I14" s="16">
        <f>H14+G14+F14</f>
        <v>155</v>
      </c>
      <c r="J14" s="10">
        <f t="shared" ref="J14:O14" si="8">J15+J16+J17+J18+J19+J20+J21+J22+J23</f>
        <v>0</v>
      </c>
      <c r="K14" s="10">
        <f t="shared" si="8"/>
        <v>0</v>
      </c>
      <c r="L14" s="10">
        <f t="shared" si="8"/>
        <v>0</v>
      </c>
      <c r="M14" s="10">
        <f t="shared" si="8"/>
        <v>0</v>
      </c>
      <c r="N14" s="10">
        <f t="shared" si="8"/>
        <v>0</v>
      </c>
      <c r="O14" s="10">
        <f t="shared" si="8"/>
        <v>0</v>
      </c>
      <c r="P14" s="10">
        <f>SUM(P15:P24)</f>
        <v>33</v>
      </c>
      <c r="Q14" s="10">
        <v>47</v>
      </c>
      <c r="R14" s="10">
        <v>0</v>
      </c>
      <c r="S14" s="16">
        <f>SUM(P14:R14)</f>
        <v>80</v>
      </c>
      <c r="T14" s="25">
        <f>SUM(T15:T24)</f>
        <v>45</v>
      </c>
      <c r="U14" s="25">
        <f>SUM(U15:U24)</f>
        <v>73</v>
      </c>
      <c r="V14" s="25">
        <f>SUM(V15:V24)</f>
        <v>32</v>
      </c>
      <c r="W14" s="16">
        <f>SUM(T14:V14)</f>
        <v>150</v>
      </c>
      <c r="X14" s="18">
        <f>SUM(E14+I14+S14+W14)</f>
        <v>514</v>
      </c>
    </row>
    <row r="15" spans="1:24" ht="60" x14ac:dyDescent="0.25">
      <c r="A15" s="3" t="s">
        <v>41</v>
      </c>
      <c r="B15" s="9">
        <v>3</v>
      </c>
      <c r="C15" s="9">
        <v>6</v>
      </c>
      <c r="D15" s="9">
        <v>5</v>
      </c>
      <c r="E15" s="13">
        <f t="shared" ref="E15:E24" si="9">D15+C15+B15</f>
        <v>14</v>
      </c>
      <c r="F15" s="9">
        <v>2</v>
      </c>
      <c r="G15" s="9">
        <v>7</v>
      </c>
      <c r="H15" s="9">
        <v>4</v>
      </c>
      <c r="I15" s="13">
        <f>H15+G15+F15</f>
        <v>13</v>
      </c>
      <c r="J15" s="9"/>
      <c r="K15" s="9"/>
      <c r="L15" s="9"/>
      <c r="M15" s="9"/>
      <c r="N15" s="9"/>
      <c r="O15" s="9"/>
      <c r="P15" s="9">
        <v>7</v>
      </c>
      <c r="Q15" s="9">
        <v>5</v>
      </c>
      <c r="R15" s="9">
        <v>0</v>
      </c>
      <c r="S15" s="19">
        <f>SUM(P15:R15)</f>
        <v>12</v>
      </c>
      <c r="T15" s="29">
        <v>10</v>
      </c>
      <c r="U15" s="29">
        <v>4</v>
      </c>
      <c r="V15" s="29">
        <v>6</v>
      </c>
      <c r="W15" s="19">
        <f>SUM(T15:V15)</f>
        <v>20</v>
      </c>
      <c r="X15" s="13">
        <f>E15+I15+S15+W15</f>
        <v>59</v>
      </c>
    </row>
    <row r="16" spans="1:24" ht="60" x14ac:dyDescent="0.25">
      <c r="A16" s="3" t="s">
        <v>5</v>
      </c>
      <c r="B16" s="9">
        <v>12</v>
      </c>
      <c r="C16" s="9">
        <v>10</v>
      </c>
      <c r="D16" s="9">
        <v>7</v>
      </c>
      <c r="E16" s="13">
        <f t="shared" si="9"/>
        <v>29</v>
      </c>
      <c r="F16" s="9">
        <v>6</v>
      </c>
      <c r="G16" s="9">
        <v>16</v>
      </c>
      <c r="H16" s="9">
        <v>8</v>
      </c>
      <c r="I16" s="13">
        <f t="shared" ref="I16:I17" si="10">H16+G16+F16</f>
        <v>30</v>
      </c>
      <c r="J16" s="9"/>
      <c r="K16" s="9"/>
      <c r="L16" s="9"/>
      <c r="M16" s="9"/>
      <c r="N16" s="9"/>
      <c r="O16" s="9"/>
      <c r="P16" s="9">
        <v>14</v>
      </c>
      <c r="Q16" s="9">
        <v>19</v>
      </c>
      <c r="R16" s="9">
        <v>0</v>
      </c>
      <c r="S16" s="19">
        <f>SUM(P16:R16)</f>
        <v>33</v>
      </c>
      <c r="T16" s="29">
        <v>11</v>
      </c>
      <c r="U16" s="29">
        <v>8</v>
      </c>
      <c r="V16" s="29">
        <v>5</v>
      </c>
      <c r="W16" s="19">
        <f t="shared" ref="W16:W30" si="11">SUM(T16:V16)</f>
        <v>24</v>
      </c>
      <c r="X16" s="13">
        <f>E16+I16+S16+W16</f>
        <v>116</v>
      </c>
    </row>
    <row r="17" spans="1:24" ht="60" customHeight="1" x14ac:dyDescent="0.25">
      <c r="A17" s="3" t="s">
        <v>30</v>
      </c>
      <c r="B17" s="9">
        <v>1</v>
      </c>
      <c r="C17" s="9">
        <v>6</v>
      </c>
      <c r="D17" s="9">
        <v>5</v>
      </c>
      <c r="E17" s="13">
        <f t="shared" si="9"/>
        <v>12</v>
      </c>
      <c r="F17" s="9">
        <v>6</v>
      </c>
      <c r="G17" s="9">
        <v>16</v>
      </c>
      <c r="H17" s="9">
        <v>14</v>
      </c>
      <c r="I17" s="13">
        <f t="shared" si="10"/>
        <v>36</v>
      </c>
      <c r="J17" s="9"/>
      <c r="K17" s="9"/>
      <c r="L17" s="9"/>
      <c r="M17" s="9"/>
      <c r="N17" s="9"/>
      <c r="O17" s="9"/>
      <c r="P17" s="9">
        <v>3</v>
      </c>
      <c r="Q17" s="9">
        <v>5</v>
      </c>
      <c r="R17" s="9">
        <v>0</v>
      </c>
      <c r="S17" s="19">
        <f>SUM(P17:R17)</f>
        <v>8</v>
      </c>
      <c r="T17" s="29">
        <v>3</v>
      </c>
      <c r="U17" s="29">
        <v>41</v>
      </c>
      <c r="V17" s="29">
        <v>9</v>
      </c>
      <c r="W17" s="19">
        <f t="shared" si="11"/>
        <v>53</v>
      </c>
      <c r="X17" s="13">
        <f>E17+I17+S17+W17</f>
        <v>109</v>
      </c>
    </row>
    <row r="18" spans="1:24" x14ac:dyDescent="0.25">
      <c r="A18" s="8" t="s">
        <v>34</v>
      </c>
      <c r="B18" s="9">
        <v>0</v>
      </c>
      <c r="C18" s="9">
        <v>0</v>
      </c>
      <c r="D18" s="9">
        <v>0</v>
      </c>
      <c r="E18" s="13">
        <f t="shared" si="9"/>
        <v>0</v>
      </c>
      <c r="F18" s="9">
        <v>0</v>
      </c>
      <c r="G18" s="9">
        <v>0</v>
      </c>
      <c r="H18" s="9">
        <v>0</v>
      </c>
      <c r="I18" s="22">
        <v>0</v>
      </c>
      <c r="J18" s="9"/>
      <c r="K18" s="9"/>
      <c r="L18" s="9"/>
      <c r="M18" s="9"/>
      <c r="N18" s="9"/>
      <c r="O18" s="9"/>
      <c r="P18" s="9">
        <v>0</v>
      </c>
      <c r="Q18" s="9">
        <v>0</v>
      </c>
      <c r="R18" s="9">
        <v>0</v>
      </c>
      <c r="S18" s="30">
        <v>0</v>
      </c>
      <c r="T18" s="29">
        <v>0</v>
      </c>
      <c r="U18" s="29">
        <v>0</v>
      </c>
      <c r="V18" s="29">
        <v>0</v>
      </c>
      <c r="W18" s="19">
        <f t="shared" si="11"/>
        <v>0</v>
      </c>
      <c r="X18" s="13">
        <f t="shared" ref="X18:X24" si="12">E18+I18+S18+W18</f>
        <v>0</v>
      </c>
    </row>
    <row r="19" spans="1:24" x14ac:dyDescent="0.25">
      <c r="A19" s="3" t="s">
        <v>31</v>
      </c>
      <c r="B19" s="9">
        <v>0</v>
      </c>
      <c r="C19" s="9">
        <v>0</v>
      </c>
      <c r="D19" s="9">
        <v>0</v>
      </c>
      <c r="E19" s="13">
        <f t="shared" si="9"/>
        <v>0</v>
      </c>
      <c r="F19" s="9">
        <v>0</v>
      </c>
      <c r="G19" s="9">
        <v>0</v>
      </c>
      <c r="H19" s="9">
        <v>0</v>
      </c>
      <c r="I19" s="22">
        <f>SUM(F19+G19+H19)</f>
        <v>0</v>
      </c>
      <c r="J19" s="9"/>
      <c r="K19" s="9"/>
      <c r="L19" s="9"/>
      <c r="M19" s="9"/>
      <c r="N19" s="9"/>
      <c r="O19" s="9"/>
      <c r="P19" s="9">
        <v>0</v>
      </c>
      <c r="Q19" s="9">
        <v>0</v>
      </c>
      <c r="R19" s="9">
        <v>0</v>
      </c>
      <c r="S19" s="30">
        <f>SUM(P19+Q19+R19)</f>
        <v>0</v>
      </c>
      <c r="T19" s="29">
        <v>0</v>
      </c>
      <c r="U19" s="29">
        <v>0</v>
      </c>
      <c r="V19" s="29">
        <v>0</v>
      </c>
      <c r="W19" s="19">
        <f t="shared" si="11"/>
        <v>0</v>
      </c>
      <c r="X19" s="13">
        <f t="shared" si="12"/>
        <v>0</v>
      </c>
    </row>
    <row r="20" spans="1:24" x14ac:dyDescent="0.25">
      <c r="A20" s="3" t="s">
        <v>8</v>
      </c>
      <c r="B20" s="9">
        <v>0</v>
      </c>
      <c r="C20" s="9">
        <v>0</v>
      </c>
      <c r="D20" s="9">
        <v>0</v>
      </c>
      <c r="E20" s="13">
        <f t="shared" si="9"/>
        <v>0</v>
      </c>
      <c r="F20" s="9">
        <v>0</v>
      </c>
      <c r="G20" s="9">
        <v>0</v>
      </c>
      <c r="H20" s="9">
        <v>0</v>
      </c>
      <c r="I20" s="22">
        <f t="shared" ref="I20:I23" si="13">SUM(F20+G20+H20)</f>
        <v>0</v>
      </c>
      <c r="J20" s="9"/>
      <c r="K20" s="9"/>
      <c r="L20" s="9"/>
      <c r="M20" s="9"/>
      <c r="N20" s="9"/>
      <c r="O20" s="9"/>
      <c r="P20" s="9">
        <v>0</v>
      </c>
      <c r="Q20" s="9">
        <v>0</v>
      </c>
      <c r="R20" s="9">
        <v>0</v>
      </c>
      <c r="S20" s="30">
        <f t="shared" ref="S20:S23" si="14">SUM(P20+Q20+R20)</f>
        <v>0</v>
      </c>
      <c r="T20" s="29">
        <v>0</v>
      </c>
      <c r="U20" s="29">
        <v>0</v>
      </c>
      <c r="V20" s="29">
        <v>0</v>
      </c>
      <c r="W20" s="19">
        <f t="shared" si="11"/>
        <v>0</v>
      </c>
      <c r="X20" s="13">
        <f t="shared" si="12"/>
        <v>0</v>
      </c>
    </row>
    <row r="21" spans="1:24" ht="30" x14ac:dyDescent="0.25">
      <c r="A21" s="3" t="s">
        <v>4</v>
      </c>
      <c r="B21" s="9">
        <v>19</v>
      </c>
      <c r="C21" s="9">
        <v>18</v>
      </c>
      <c r="D21" s="9">
        <v>17</v>
      </c>
      <c r="E21" s="13">
        <f>D21+C21+B21</f>
        <v>54</v>
      </c>
      <c r="F21" s="9">
        <v>16</v>
      </c>
      <c r="G21" s="9">
        <v>17</v>
      </c>
      <c r="H21" s="9">
        <v>21</v>
      </c>
      <c r="I21" s="22">
        <f>SUM(F21+G21+H21)</f>
        <v>54</v>
      </c>
      <c r="J21" s="9"/>
      <c r="K21" s="9"/>
      <c r="L21" s="9"/>
      <c r="M21" s="9"/>
      <c r="N21" s="9"/>
      <c r="O21" s="9"/>
      <c r="P21" s="9">
        <v>4</v>
      </c>
      <c r="Q21" s="9">
        <v>12</v>
      </c>
      <c r="R21" s="9">
        <v>0</v>
      </c>
      <c r="S21" s="30">
        <f t="shared" si="14"/>
        <v>16</v>
      </c>
      <c r="T21" s="29">
        <v>10</v>
      </c>
      <c r="U21" s="29">
        <v>10</v>
      </c>
      <c r="V21" s="29">
        <v>9</v>
      </c>
      <c r="W21" s="19">
        <f t="shared" si="11"/>
        <v>29</v>
      </c>
      <c r="X21" s="13">
        <f t="shared" si="12"/>
        <v>153</v>
      </c>
    </row>
    <row r="22" spans="1:24" x14ac:dyDescent="0.25">
      <c r="A22" s="3" t="s">
        <v>6</v>
      </c>
      <c r="B22" s="9">
        <v>0</v>
      </c>
      <c r="C22" s="9">
        <v>0</v>
      </c>
      <c r="D22" s="9">
        <v>0</v>
      </c>
      <c r="E22" s="13">
        <f t="shared" si="9"/>
        <v>0</v>
      </c>
      <c r="F22" s="9">
        <v>0</v>
      </c>
      <c r="G22" s="9">
        <v>0</v>
      </c>
      <c r="H22" s="9">
        <v>0</v>
      </c>
      <c r="I22" s="22">
        <f t="shared" si="13"/>
        <v>0</v>
      </c>
      <c r="J22" s="9"/>
      <c r="K22" s="9"/>
      <c r="L22" s="9"/>
      <c r="M22" s="9"/>
      <c r="N22" s="9"/>
      <c r="O22" s="9"/>
      <c r="P22" s="9">
        <v>0</v>
      </c>
      <c r="Q22" s="9">
        <v>0</v>
      </c>
      <c r="R22" s="9">
        <v>0</v>
      </c>
      <c r="S22" s="30">
        <f t="shared" si="14"/>
        <v>0</v>
      </c>
      <c r="T22" s="29">
        <v>0</v>
      </c>
      <c r="U22" s="29">
        <v>0</v>
      </c>
      <c r="V22" s="29">
        <v>0</v>
      </c>
      <c r="W22" s="19">
        <f t="shared" si="11"/>
        <v>0</v>
      </c>
      <c r="X22" s="13">
        <f>E22+I22+S22+W22</f>
        <v>0</v>
      </c>
    </row>
    <row r="23" spans="1:24" x14ac:dyDescent="0.25">
      <c r="A23" s="3" t="s">
        <v>7</v>
      </c>
      <c r="B23" s="9">
        <v>4</v>
      </c>
      <c r="C23" s="9">
        <v>7</v>
      </c>
      <c r="D23" s="9">
        <v>9</v>
      </c>
      <c r="E23" s="13">
        <f t="shared" si="9"/>
        <v>20</v>
      </c>
      <c r="F23" s="9">
        <v>3</v>
      </c>
      <c r="G23" s="9">
        <v>12</v>
      </c>
      <c r="H23" s="9">
        <v>7</v>
      </c>
      <c r="I23" s="22">
        <f t="shared" si="13"/>
        <v>22</v>
      </c>
      <c r="J23" s="9"/>
      <c r="K23" s="9"/>
      <c r="L23" s="9"/>
      <c r="M23" s="9"/>
      <c r="N23" s="9"/>
      <c r="O23" s="9"/>
      <c r="P23" s="9">
        <v>5</v>
      </c>
      <c r="Q23" s="9">
        <v>6</v>
      </c>
      <c r="R23" s="9">
        <v>0</v>
      </c>
      <c r="S23" s="30">
        <f t="shared" si="14"/>
        <v>11</v>
      </c>
      <c r="T23" s="29">
        <v>11</v>
      </c>
      <c r="U23" s="29">
        <v>10</v>
      </c>
      <c r="V23" s="29">
        <v>3</v>
      </c>
      <c r="W23" s="19">
        <f t="shared" si="11"/>
        <v>24</v>
      </c>
      <c r="X23" s="13">
        <f t="shared" si="12"/>
        <v>77</v>
      </c>
    </row>
    <row r="24" spans="1:24" x14ac:dyDescent="0.25">
      <c r="A24" s="3"/>
      <c r="B24" s="9">
        <v>0</v>
      </c>
      <c r="C24" s="9">
        <v>0</v>
      </c>
      <c r="D24" s="9">
        <v>0</v>
      </c>
      <c r="E24" s="13">
        <f t="shared" si="9"/>
        <v>0</v>
      </c>
      <c r="F24" s="9">
        <v>0</v>
      </c>
      <c r="G24" s="9">
        <v>0</v>
      </c>
      <c r="H24" s="9">
        <v>0</v>
      </c>
      <c r="I24" s="22"/>
      <c r="J24" s="9"/>
      <c r="K24" s="9"/>
      <c r="L24" s="9"/>
      <c r="M24" s="9"/>
      <c r="N24" s="9"/>
      <c r="O24" s="9"/>
      <c r="P24" s="9">
        <v>0</v>
      </c>
      <c r="Q24" s="9">
        <v>0</v>
      </c>
      <c r="R24" s="9">
        <v>0</v>
      </c>
      <c r="S24" s="30"/>
      <c r="T24" s="29">
        <v>0</v>
      </c>
      <c r="U24" s="29">
        <v>0</v>
      </c>
      <c r="V24" s="29">
        <v>0</v>
      </c>
      <c r="W24" s="19">
        <f t="shared" si="11"/>
        <v>0</v>
      </c>
      <c r="X24" s="13">
        <f t="shared" si="12"/>
        <v>0</v>
      </c>
    </row>
    <row r="25" spans="1:24" ht="27.75" customHeight="1" x14ac:dyDescent="0.25">
      <c r="A25" s="6" t="s">
        <v>39</v>
      </c>
      <c r="B25" s="10">
        <f>B26+B27+B28+B29+B30</f>
        <v>39</v>
      </c>
      <c r="C25" s="10">
        <f t="shared" ref="C25:O25" si="15">C26+C27+C28+C29+C30</f>
        <v>47</v>
      </c>
      <c r="D25" s="10">
        <f t="shared" si="15"/>
        <v>43</v>
      </c>
      <c r="E25" s="16">
        <f>D25+C25+B25</f>
        <v>129</v>
      </c>
      <c r="F25" s="10">
        <f t="shared" si="15"/>
        <v>33</v>
      </c>
      <c r="G25" s="10">
        <f t="shared" si="15"/>
        <v>68</v>
      </c>
      <c r="H25" s="10">
        <f t="shared" si="15"/>
        <v>54</v>
      </c>
      <c r="I25" s="16">
        <f>H25+G25+F25</f>
        <v>155</v>
      </c>
      <c r="J25" s="10">
        <f t="shared" si="15"/>
        <v>0</v>
      </c>
      <c r="K25" s="10">
        <f t="shared" si="15"/>
        <v>0</v>
      </c>
      <c r="L25" s="10">
        <f t="shared" si="15"/>
        <v>0</v>
      </c>
      <c r="M25" s="10">
        <f t="shared" si="15"/>
        <v>0</v>
      </c>
      <c r="N25" s="10">
        <f t="shared" si="15"/>
        <v>0</v>
      </c>
      <c r="O25" s="10">
        <f t="shared" si="15"/>
        <v>0</v>
      </c>
      <c r="P25" s="10">
        <f>SUM(P26:P30)</f>
        <v>33</v>
      </c>
      <c r="Q25" s="10">
        <v>47</v>
      </c>
      <c r="R25" s="10">
        <f>SUM(R26:R30)</f>
        <v>0</v>
      </c>
      <c r="S25" s="16">
        <f>SUM(P25:R25)</f>
        <v>80</v>
      </c>
      <c r="T25" s="25">
        <f>SUM(T26:T37)</f>
        <v>45</v>
      </c>
      <c r="U25" s="25">
        <f>SUM(U26:U30)</f>
        <v>73</v>
      </c>
      <c r="V25" s="25">
        <f>SUM(V26:V30)</f>
        <v>32</v>
      </c>
      <c r="W25" s="16">
        <f>SUM(T25:V25)</f>
        <v>150</v>
      </c>
      <c r="X25" s="18">
        <f t="shared" ref="X25:X30" si="16">SUM(E25+I25+S25+W25)</f>
        <v>514</v>
      </c>
    </row>
    <row r="26" spans="1:24" x14ac:dyDescent="0.25">
      <c r="A26" s="3" t="s">
        <v>35</v>
      </c>
      <c r="B26" s="9">
        <v>21</v>
      </c>
      <c r="C26" s="9">
        <v>24</v>
      </c>
      <c r="D26" s="9">
        <v>29</v>
      </c>
      <c r="E26" s="22">
        <f>D26+C26+B26</f>
        <v>74</v>
      </c>
      <c r="F26" s="9">
        <v>26</v>
      </c>
      <c r="G26" s="9">
        <v>42</v>
      </c>
      <c r="H26" s="9">
        <v>34</v>
      </c>
      <c r="I26" s="22">
        <f t="shared" ref="I26:I30" si="17">H26+G26+F26</f>
        <v>102</v>
      </c>
      <c r="J26" s="9"/>
      <c r="K26" s="9"/>
      <c r="L26" s="9"/>
      <c r="M26" s="9"/>
      <c r="N26" s="9"/>
      <c r="O26" s="9"/>
      <c r="P26" s="9">
        <v>15</v>
      </c>
      <c r="Q26" s="9">
        <v>28</v>
      </c>
      <c r="R26" s="9">
        <v>0</v>
      </c>
      <c r="S26" s="19">
        <f t="shared" ref="S26" si="18">SUM(P26+Q26+R26)</f>
        <v>43</v>
      </c>
      <c r="T26" s="29">
        <v>26</v>
      </c>
      <c r="U26" s="29">
        <v>52</v>
      </c>
      <c r="V26" s="29">
        <v>22</v>
      </c>
      <c r="W26" s="19">
        <f t="shared" si="11"/>
        <v>100</v>
      </c>
      <c r="X26" s="13">
        <f t="shared" si="16"/>
        <v>319</v>
      </c>
    </row>
    <row r="27" spans="1:24" x14ac:dyDescent="0.25">
      <c r="A27" s="3" t="s">
        <v>36</v>
      </c>
      <c r="B27" s="9">
        <v>9</v>
      </c>
      <c r="C27" s="9">
        <v>11</v>
      </c>
      <c r="D27" s="9">
        <v>7</v>
      </c>
      <c r="E27" s="22">
        <f t="shared" ref="E27:E30" si="19">D27+C27+B27</f>
        <v>27</v>
      </c>
      <c r="F27" s="9">
        <v>1</v>
      </c>
      <c r="G27" s="9">
        <v>15</v>
      </c>
      <c r="H27" s="9">
        <v>9</v>
      </c>
      <c r="I27" s="22">
        <f t="shared" si="17"/>
        <v>25</v>
      </c>
      <c r="J27" s="9"/>
      <c r="K27" s="9"/>
      <c r="L27" s="9"/>
      <c r="M27" s="9"/>
      <c r="N27" s="9"/>
      <c r="O27" s="9"/>
      <c r="P27" s="9">
        <v>12</v>
      </c>
      <c r="Q27" s="9">
        <v>8</v>
      </c>
      <c r="R27" s="9">
        <v>0</v>
      </c>
      <c r="S27" s="19">
        <f t="shared" ref="S27:S30" si="20">SUM(P27+Q27+R27)</f>
        <v>20</v>
      </c>
      <c r="T27" s="29">
        <v>12</v>
      </c>
      <c r="U27" s="29">
        <v>13</v>
      </c>
      <c r="V27" s="29">
        <v>5</v>
      </c>
      <c r="W27" s="19">
        <f t="shared" si="11"/>
        <v>30</v>
      </c>
      <c r="X27" s="13">
        <f t="shared" si="16"/>
        <v>102</v>
      </c>
    </row>
    <row r="28" spans="1:24" x14ac:dyDescent="0.25">
      <c r="A28" s="3" t="s">
        <v>37</v>
      </c>
      <c r="B28" s="9">
        <v>3</v>
      </c>
      <c r="C28" s="9">
        <v>6</v>
      </c>
      <c r="D28" s="9">
        <v>2</v>
      </c>
      <c r="E28" s="22">
        <f t="shared" si="19"/>
        <v>11</v>
      </c>
      <c r="F28" s="9">
        <v>3</v>
      </c>
      <c r="G28" s="9">
        <v>6</v>
      </c>
      <c r="H28" s="9">
        <v>2</v>
      </c>
      <c r="I28" s="22">
        <f t="shared" si="17"/>
        <v>11</v>
      </c>
      <c r="J28" s="9"/>
      <c r="K28" s="9"/>
      <c r="L28" s="9"/>
      <c r="M28" s="9"/>
      <c r="N28" s="9"/>
      <c r="O28" s="9"/>
      <c r="P28" s="9">
        <v>3</v>
      </c>
      <c r="Q28" s="9">
        <v>7</v>
      </c>
      <c r="R28" s="9">
        <v>0</v>
      </c>
      <c r="S28" s="19">
        <f t="shared" si="20"/>
        <v>10</v>
      </c>
      <c r="T28" s="29">
        <v>2</v>
      </c>
      <c r="U28" s="29">
        <v>4</v>
      </c>
      <c r="V28" s="29">
        <v>2</v>
      </c>
      <c r="W28" s="19">
        <f t="shared" si="11"/>
        <v>8</v>
      </c>
      <c r="X28" s="13">
        <f t="shared" si="16"/>
        <v>40</v>
      </c>
    </row>
    <row r="29" spans="1:24" x14ac:dyDescent="0.25">
      <c r="A29" s="3" t="s">
        <v>38</v>
      </c>
      <c r="B29" s="9">
        <v>0</v>
      </c>
      <c r="C29" s="9">
        <v>0</v>
      </c>
      <c r="D29" s="9">
        <v>0</v>
      </c>
      <c r="E29" s="22">
        <f t="shared" si="19"/>
        <v>0</v>
      </c>
      <c r="F29" s="9">
        <v>0</v>
      </c>
      <c r="G29" s="9">
        <v>0</v>
      </c>
      <c r="H29" s="9">
        <v>0</v>
      </c>
      <c r="I29" s="22">
        <f t="shared" si="17"/>
        <v>0</v>
      </c>
      <c r="J29" s="9"/>
      <c r="K29" s="9"/>
      <c r="L29" s="9"/>
      <c r="M29" s="9"/>
      <c r="N29" s="9"/>
      <c r="O29" s="9"/>
      <c r="P29" s="9">
        <v>0</v>
      </c>
      <c r="Q29" s="9">
        <v>2</v>
      </c>
      <c r="R29" s="9">
        <v>0</v>
      </c>
      <c r="S29" s="19">
        <f t="shared" si="20"/>
        <v>2</v>
      </c>
      <c r="T29" s="29">
        <v>0</v>
      </c>
      <c r="U29" s="29">
        <v>0</v>
      </c>
      <c r="V29" s="29">
        <v>1</v>
      </c>
      <c r="W29" s="19">
        <f t="shared" si="11"/>
        <v>1</v>
      </c>
      <c r="X29" s="13">
        <f t="shared" si="16"/>
        <v>3</v>
      </c>
    </row>
    <row r="30" spans="1:24" x14ac:dyDescent="0.25">
      <c r="A30" s="3" t="s">
        <v>40</v>
      </c>
      <c r="B30" s="9">
        <v>6</v>
      </c>
      <c r="C30" s="9">
        <v>6</v>
      </c>
      <c r="D30" s="9">
        <v>5</v>
      </c>
      <c r="E30" s="22">
        <f t="shared" si="19"/>
        <v>17</v>
      </c>
      <c r="F30" s="9">
        <v>3</v>
      </c>
      <c r="G30" s="9">
        <v>5</v>
      </c>
      <c r="H30" s="9">
        <v>9</v>
      </c>
      <c r="I30" s="22">
        <f t="shared" si="17"/>
        <v>17</v>
      </c>
      <c r="J30" s="9"/>
      <c r="K30" s="9"/>
      <c r="L30" s="9"/>
      <c r="M30" s="9"/>
      <c r="N30" s="9"/>
      <c r="O30" s="9"/>
      <c r="P30" s="9">
        <v>3</v>
      </c>
      <c r="Q30" s="9">
        <v>2</v>
      </c>
      <c r="R30" s="9">
        <v>0</v>
      </c>
      <c r="S30" s="19">
        <f t="shared" si="20"/>
        <v>5</v>
      </c>
      <c r="T30" s="29">
        <v>5</v>
      </c>
      <c r="U30" s="29">
        <v>4</v>
      </c>
      <c r="V30" s="29">
        <v>2</v>
      </c>
      <c r="W30" s="19">
        <f t="shared" si="11"/>
        <v>11</v>
      </c>
      <c r="X30" s="13">
        <f t="shared" si="16"/>
        <v>50</v>
      </c>
    </row>
    <row r="31" spans="1:24" hidden="1" x14ac:dyDescent="0.25">
      <c r="A31" s="3"/>
      <c r="B31" s="9"/>
      <c r="C31" s="9"/>
      <c r="D31" s="9"/>
      <c r="E31" s="9"/>
      <c r="F31" s="9">
        <v>0</v>
      </c>
      <c r="G31" s="9">
        <v>0</v>
      </c>
      <c r="H31" s="9"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20"/>
      <c r="T31" s="20"/>
      <c r="U31" s="20"/>
      <c r="V31" s="20"/>
      <c r="W31" s="20"/>
      <c r="X31" s="13">
        <f t="shared" ref="X31:X37" si="21">SUM(E31+I31+S31)</f>
        <v>0</v>
      </c>
    </row>
    <row r="32" spans="1:24" ht="26.25" hidden="1" customHeight="1" x14ac:dyDescent="0.25">
      <c r="A32" s="6" t="s">
        <v>33</v>
      </c>
      <c r="B32" s="10">
        <f>B34+B35+B36</f>
        <v>48</v>
      </c>
      <c r="C32" s="10">
        <f t="shared" ref="C32:O32" si="22">C34+C35+C36</f>
        <v>33</v>
      </c>
      <c r="D32" s="10">
        <f t="shared" si="22"/>
        <v>34</v>
      </c>
      <c r="E32" s="16">
        <f>D32+C32+B32</f>
        <v>115</v>
      </c>
      <c r="F32" s="9">
        <v>0</v>
      </c>
      <c r="G32" s="9">
        <v>0</v>
      </c>
      <c r="H32" s="9">
        <v>0</v>
      </c>
      <c r="I32" s="16">
        <f>H32+G32+F32</f>
        <v>0</v>
      </c>
      <c r="J32" s="10">
        <f t="shared" si="22"/>
        <v>0</v>
      </c>
      <c r="K32" s="10">
        <f t="shared" si="22"/>
        <v>0</v>
      </c>
      <c r="L32" s="10">
        <f t="shared" si="22"/>
        <v>0</v>
      </c>
      <c r="M32" s="10">
        <f t="shared" si="22"/>
        <v>0</v>
      </c>
      <c r="N32" s="10">
        <f t="shared" si="22"/>
        <v>0</v>
      </c>
      <c r="O32" s="10">
        <f t="shared" si="22"/>
        <v>0</v>
      </c>
      <c r="P32" s="10">
        <v>46</v>
      </c>
      <c r="Q32" s="10">
        <v>72</v>
      </c>
      <c r="R32" s="10">
        <v>50</v>
      </c>
      <c r="S32" s="19">
        <f>SUM(P32+Q32+R32)</f>
        <v>168</v>
      </c>
      <c r="T32" s="19"/>
      <c r="U32" s="19"/>
      <c r="V32" s="19"/>
      <c r="W32" s="19">
        <f>SUM(T32+U32+V32)</f>
        <v>0</v>
      </c>
      <c r="X32" s="13">
        <f t="shared" si="21"/>
        <v>283</v>
      </c>
    </row>
    <row r="33" spans="1:24" hidden="1" x14ac:dyDescent="0.25">
      <c r="A33" s="7" t="s">
        <v>28</v>
      </c>
      <c r="B33" s="12"/>
      <c r="C33" s="12"/>
      <c r="D33" s="12"/>
      <c r="E33" s="12"/>
      <c r="F33" s="9">
        <v>0</v>
      </c>
      <c r="G33" s="9">
        <v>0</v>
      </c>
      <c r="H33" s="9">
        <v>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13">
        <f t="shared" si="21"/>
        <v>0</v>
      </c>
    </row>
    <row r="34" spans="1:24" hidden="1" x14ac:dyDescent="0.25">
      <c r="A34" s="3" t="s">
        <v>9</v>
      </c>
      <c r="B34" s="9">
        <v>38</v>
      </c>
      <c r="C34" s="9">
        <v>33</v>
      </c>
      <c r="D34" s="9">
        <v>34</v>
      </c>
      <c r="E34" s="9">
        <f>D34+C34+B34</f>
        <v>105</v>
      </c>
      <c r="F34" s="9">
        <v>0</v>
      </c>
      <c r="G34" s="9">
        <v>0</v>
      </c>
      <c r="H34" s="9">
        <v>0</v>
      </c>
      <c r="I34" s="9">
        <f>H34+G34+F34</f>
        <v>0</v>
      </c>
      <c r="J34" s="9"/>
      <c r="K34" s="9"/>
      <c r="L34" s="9"/>
      <c r="M34" s="9"/>
      <c r="N34" s="9"/>
      <c r="O34" s="9"/>
      <c r="P34" s="9"/>
      <c r="Q34" s="9"/>
      <c r="R34" s="9"/>
      <c r="S34" s="20"/>
      <c r="T34" s="20"/>
      <c r="U34" s="20"/>
      <c r="V34" s="20"/>
      <c r="W34" s="20"/>
      <c r="X34" s="13">
        <f t="shared" si="21"/>
        <v>105</v>
      </c>
    </row>
    <row r="35" spans="1:24" hidden="1" x14ac:dyDescent="0.25">
      <c r="A35" s="3" t="s">
        <v>11</v>
      </c>
      <c r="B35" s="9">
        <v>10</v>
      </c>
      <c r="C35" s="9"/>
      <c r="D35" s="9"/>
      <c r="E35" s="9">
        <f>D35+C35+B35</f>
        <v>10</v>
      </c>
      <c r="F35" s="9">
        <v>0</v>
      </c>
      <c r="G35" s="9">
        <v>0</v>
      </c>
      <c r="H35" s="9">
        <v>0</v>
      </c>
      <c r="I35" s="9">
        <f>H35+G35+F35</f>
        <v>0</v>
      </c>
      <c r="J35" s="9"/>
      <c r="K35" s="9"/>
      <c r="L35" s="9"/>
      <c r="M35" s="9"/>
      <c r="N35" s="9"/>
      <c r="O35" s="9"/>
      <c r="P35" s="9"/>
      <c r="Q35" s="9"/>
      <c r="R35" s="9"/>
      <c r="S35" s="20"/>
      <c r="T35" s="20"/>
      <c r="U35" s="20"/>
      <c r="V35" s="20"/>
      <c r="W35" s="20"/>
      <c r="X35" s="13">
        <f t="shared" si="21"/>
        <v>10</v>
      </c>
    </row>
    <row r="36" spans="1:24" hidden="1" x14ac:dyDescent="0.25">
      <c r="A36" s="3" t="s">
        <v>10</v>
      </c>
      <c r="B36" s="9"/>
      <c r="C36" s="9"/>
      <c r="D36" s="9"/>
      <c r="E36" s="9"/>
      <c r="F36" s="9">
        <v>0</v>
      </c>
      <c r="G36" s="9">
        <v>0</v>
      </c>
      <c r="H36" s="9">
        <v>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20"/>
      <c r="T36" s="20"/>
      <c r="U36" s="20"/>
      <c r="V36" s="20"/>
      <c r="W36" s="20"/>
      <c r="X36" s="13">
        <f t="shared" si="21"/>
        <v>0</v>
      </c>
    </row>
    <row r="37" spans="1:24" hidden="1" x14ac:dyDescent="0.25">
      <c r="A37" s="2"/>
      <c r="B37" s="9"/>
      <c r="C37" s="9"/>
      <c r="D37" s="9"/>
      <c r="E37" s="9"/>
      <c r="F37" s="9">
        <v>0</v>
      </c>
      <c r="G37" s="9">
        <v>0</v>
      </c>
      <c r="H37" s="9"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20"/>
      <c r="T37" s="20"/>
      <c r="U37" s="20"/>
      <c r="V37" s="20"/>
      <c r="W37" s="20"/>
      <c r="X37" s="13">
        <f t="shared" si="21"/>
        <v>0</v>
      </c>
    </row>
    <row r="38" spans="1:24" hidden="1" x14ac:dyDescent="0.25">
      <c r="F38" s="9">
        <v>0</v>
      </c>
      <c r="G38" s="9">
        <v>0</v>
      </c>
      <c r="H38" s="9">
        <v>0</v>
      </c>
      <c r="X38" s="26"/>
    </row>
    <row r="41" spans="1:24" x14ac:dyDescent="0.25">
      <c r="A41" s="67" t="s">
        <v>44</v>
      </c>
      <c r="B41" s="67"/>
    </row>
  </sheetData>
  <mergeCells count="1">
    <mergeCell ref="A41:B41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zoomScale="89" zoomScaleNormal="89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8" sqref="F8"/>
    </sheetView>
  </sheetViews>
  <sheetFormatPr defaultRowHeight="15" x14ac:dyDescent="0.25"/>
  <cols>
    <col min="1" max="1" width="36.140625" style="31" customWidth="1"/>
    <col min="2" max="2" width="9.28515625" style="31" customWidth="1"/>
    <col min="3" max="3" width="8.85546875" style="31" bestFit="1" customWidth="1"/>
    <col min="4" max="5" width="10.28515625" style="31" customWidth="1"/>
    <col min="6" max="6" width="9.42578125" style="31" customWidth="1"/>
    <col min="7" max="7" width="8.5703125" style="31" customWidth="1"/>
    <col min="8" max="8" width="9.7109375" style="31" customWidth="1"/>
    <col min="9" max="9" width="10.28515625" style="31" customWidth="1"/>
    <col min="10" max="10" width="6.28515625" style="31" hidden="1" customWidth="1"/>
    <col min="11" max="11" width="6.85546875" style="31" hidden="1" customWidth="1"/>
    <col min="12" max="13" width="0" style="31" hidden="1" customWidth="1"/>
    <col min="14" max="14" width="7.5703125" style="31" hidden="1" customWidth="1"/>
    <col min="15" max="15" width="9.28515625" style="31" hidden="1" customWidth="1"/>
    <col min="16" max="18" width="9.28515625" style="31" customWidth="1"/>
    <col min="19" max="19" width="11.140625" style="31" customWidth="1"/>
    <col min="20" max="21" width="9.28515625" style="31" customWidth="1"/>
    <col min="22" max="22" width="10.7109375" style="31" customWidth="1"/>
    <col min="23" max="23" width="11.140625" style="31" customWidth="1"/>
    <col min="24" max="24" width="33.140625" style="31" customWidth="1"/>
    <col min="25" max="28" width="9.140625" style="31"/>
  </cols>
  <sheetData>
    <row r="1" spans="1:28" ht="3.75" customHeight="1" x14ac:dyDescent="0.25"/>
    <row r="2" spans="1:28" ht="15.75" x14ac:dyDescent="0.25">
      <c r="A2" s="69" t="s">
        <v>53</v>
      </c>
      <c r="B2" s="69"/>
      <c r="C2" s="69"/>
      <c r="D2" s="69"/>
    </row>
    <row r="4" spans="1:28" s="1" customFormat="1" ht="21" customHeight="1" x14ac:dyDescent="0.25">
      <c r="A4" s="32" t="s">
        <v>49</v>
      </c>
      <c r="B4" s="32" t="s">
        <v>12</v>
      </c>
      <c r="C4" s="32" t="s">
        <v>13</v>
      </c>
      <c r="D4" s="32" t="s">
        <v>14</v>
      </c>
      <c r="E4" s="33" t="s">
        <v>42</v>
      </c>
      <c r="F4" s="32" t="s">
        <v>15</v>
      </c>
      <c r="G4" s="32" t="s">
        <v>16</v>
      </c>
      <c r="H4" s="32" t="s">
        <v>17</v>
      </c>
      <c r="I4" s="33" t="s">
        <v>43</v>
      </c>
      <c r="J4" s="32" t="s">
        <v>18</v>
      </c>
      <c r="K4" s="32" t="s">
        <v>19</v>
      </c>
      <c r="L4" s="32" t="s">
        <v>20</v>
      </c>
      <c r="M4" s="32" t="s">
        <v>21</v>
      </c>
      <c r="N4" s="32" t="s">
        <v>22</v>
      </c>
      <c r="O4" s="32" t="s">
        <v>23</v>
      </c>
      <c r="P4" s="32" t="s">
        <v>18</v>
      </c>
      <c r="Q4" s="32" t="s">
        <v>19</v>
      </c>
      <c r="R4" s="32" t="s">
        <v>20</v>
      </c>
      <c r="S4" s="33" t="s">
        <v>45</v>
      </c>
      <c r="T4" s="34" t="s">
        <v>21</v>
      </c>
      <c r="U4" s="34" t="s">
        <v>22</v>
      </c>
      <c r="V4" s="34" t="s">
        <v>23</v>
      </c>
      <c r="W4" s="33" t="s">
        <v>46</v>
      </c>
      <c r="X4" s="35" t="s">
        <v>24</v>
      </c>
      <c r="Y4" s="36"/>
      <c r="Z4" s="36"/>
      <c r="AA4" s="36"/>
      <c r="AB4" s="36"/>
    </row>
    <row r="5" spans="1:28" s="1" customFormat="1" ht="29.25" x14ac:dyDescent="0.25">
      <c r="A5" s="37" t="s">
        <v>0</v>
      </c>
      <c r="B5" s="38">
        <v>35</v>
      </c>
      <c r="C5" s="38">
        <v>36</v>
      </c>
      <c r="D5" s="38">
        <v>36</v>
      </c>
      <c r="E5" s="39">
        <f>D5+C5+B5</f>
        <v>107</v>
      </c>
      <c r="F5" s="38">
        <v>38</v>
      </c>
      <c r="G5" s="38"/>
      <c r="H5" s="38"/>
      <c r="I5" s="39">
        <f>H5+G5+F5</f>
        <v>38</v>
      </c>
      <c r="J5" s="38">
        <f t="shared" ref="J5:O5" si="0">J14</f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 t="shared" si="0"/>
        <v>0</v>
      </c>
      <c r="O5" s="38">
        <f t="shared" si="0"/>
        <v>0</v>
      </c>
      <c r="P5" s="38"/>
      <c r="Q5" s="38"/>
      <c r="R5" s="38"/>
      <c r="S5" s="39">
        <f>SUM(P5+Q5+R5)</f>
        <v>0</v>
      </c>
      <c r="T5" s="40"/>
      <c r="U5" s="40"/>
      <c r="V5" s="40"/>
      <c r="W5" s="39">
        <f>SUM(T5+U5+V5)</f>
        <v>0</v>
      </c>
      <c r="X5" s="41">
        <f>SUM(E5+I5+S5+W5)</f>
        <v>145</v>
      </c>
      <c r="Y5" s="36"/>
      <c r="Z5" s="36"/>
      <c r="AA5" s="36"/>
      <c r="AB5" s="36"/>
    </row>
    <row r="6" spans="1:28" s="5" customFormat="1" ht="15.75" thickBot="1" x14ac:dyDescent="0.3">
      <c r="A6" s="42" t="s">
        <v>1</v>
      </c>
      <c r="B6" s="43">
        <v>9</v>
      </c>
      <c r="C6" s="43">
        <v>11</v>
      </c>
      <c r="D6" s="43">
        <v>16</v>
      </c>
      <c r="E6" s="39">
        <f t="shared" ref="E6:E7" si="1">D6+C6+B6</f>
        <v>36</v>
      </c>
      <c r="F6" s="43">
        <v>14</v>
      </c>
      <c r="G6" s="43"/>
      <c r="H6" s="43"/>
      <c r="I6" s="39">
        <f>H6+G6+F6</f>
        <v>14</v>
      </c>
      <c r="J6" s="43"/>
      <c r="K6" s="43"/>
      <c r="L6" s="43"/>
      <c r="M6" s="43"/>
      <c r="N6" s="43"/>
      <c r="O6" s="43"/>
      <c r="P6" s="43"/>
      <c r="Q6" s="43"/>
      <c r="R6" s="43"/>
      <c r="S6" s="39">
        <f>SUM(P6+Q6+R6)</f>
        <v>0</v>
      </c>
      <c r="T6" s="43"/>
      <c r="U6" s="43"/>
      <c r="V6" s="43"/>
      <c r="W6" s="39">
        <f t="shared" ref="W6:W7" si="2">SUM(T6:V6)</f>
        <v>0</v>
      </c>
      <c r="X6" s="44">
        <f>E6+I6+S6+W6</f>
        <v>50</v>
      </c>
      <c r="Y6" s="31">
        <f>X6/X5</f>
        <v>0.34482758620689657</v>
      </c>
      <c r="Z6" s="45"/>
      <c r="AA6" s="45"/>
      <c r="AB6" s="45"/>
    </row>
    <row r="7" spans="1:28" s="5" customFormat="1" ht="16.5" thickTop="1" thickBot="1" x14ac:dyDescent="0.3">
      <c r="A7" s="42" t="s">
        <v>26</v>
      </c>
      <c r="B7" s="43">
        <v>1</v>
      </c>
      <c r="C7" s="43">
        <v>7</v>
      </c>
      <c r="D7" s="43">
        <v>5</v>
      </c>
      <c r="E7" s="39">
        <f t="shared" si="1"/>
        <v>13</v>
      </c>
      <c r="F7" s="43">
        <v>5</v>
      </c>
      <c r="G7" s="43"/>
      <c r="H7" s="43"/>
      <c r="I7" s="39">
        <f t="shared" ref="I7" si="3">H7+G7+F7</f>
        <v>5</v>
      </c>
      <c r="J7" s="43"/>
      <c r="K7" s="43"/>
      <c r="L7" s="43"/>
      <c r="M7" s="43"/>
      <c r="N7" s="43"/>
      <c r="O7" s="43"/>
      <c r="P7" s="43"/>
      <c r="Q7" s="43"/>
      <c r="R7" s="43"/>
      <c r="S7" s="39">
        <f>SUM(P7+Q7+R7)</f>
        <v>0</v>
      </c>
      <c r="T7" s="43"/>
      <c r="U7" s="43"/>
      <c r="V7" s="43"/>
      <c r="W7" s="39">
        <f t="shared" si="2"/>
        <v>0</v>
      </c>
      <c r="X7" s="44">
        <f>E7+I7+S7+W7</f>
        <v>18</v>
      </c>
      <c r="Y7" s="46">
        <f>X7/X5</f>
        <v>0.12413793103448276</v>
      </c>
      <c r="Z7" s="45"/>
      <c r="AA7" s="45"/>
      <c r="AB7" s="45"/>
    </row>
    <row r="8" spans="1:28" s="5" customFormat="1" ht="15.75" thickTop="1" x14ac:dyDescent="0.25">
      <c r="A8" s="42" t="s">
        <v>27</v>
      </c>
      <c r="B8" s="43"/>
      <c r="C8" s="43"/>
      <c r="D8" s="43"/>
      <c r="E8" s="39">
        <f t="shared" ref="E8:E13" si="4">D8+C8+B8</f>
        <v>0</v>
      </c>
      <c r="F8" s="43"/>
      <c r="G8" s="43"/>
      <c r="H8" s="43"/>
      <c r="I8" s="39">
        <f t="shared" ref="I8" si="5">H8+G8+F8</f>
        <v>0</v>
      </c>
      <c r="J8" s="43"/>
      <c r="K8" s="43"/>
      <c r="L8" s="43"/>
      <c r="M8" s="43"/>
      <c r="N8" s="43"/>
      <c r="O8" s="43"/>
      <c r="P8" s="43"/>
      <c r="Q8" s="43"/>
      <c r="R8" s="43"/>
      <c r="S8" s="39">
        <f t="shared" ref="S8:S13" si="6">SUM(P8+Q8+R8)</f>
        <v>0</v>
      </c>
      <c r="T8" s="43"/>
      <c r="U8" s="43"/>
      <c r="V8" s="43"/>
      <c r="W8" s="39">
        <f t="shared" ref="W8:W13" si="7">SUM(T8:V8)</f>
        <v>0</v>
      </c>
      <c r="X8" s="44">
        <f>E8+I8+S8+W8</f>
        <v>0</v>
      </c>
      <c r="Y8" s="45"/>
      <c r="Z8" s="45"/>
      <c r="AA8" s="45"/>
      <c r="AB8" s="45"/>
    </row>
    <row r="9" spans="1:28" s="1" customFormat="1" ht="20.25" customHeight="1" x14ac:dyDescent="0.25">
      <c r="A9" s="37" t="s">
        <v>25</v>
      </c>
      <c r="B9" s="38">
        <f>SUM(B10:B13)</f>
        <v>35</v>
      </c>
      <c r="C9" s="38">
        <f>SUM(C10:C13)</f>
        <v>36</v>
      </c>
      <c r="D9" s="38">
        <f>SUM(D10:D13)</f>
        <v>36</v>
      </c>
      <c r="E9" s="39">
        <f>D9+C9+B9</f>
        <v>107</v>
      </c>
      <c r="F9" s="38">
        <f>SUM(F10:F13)</f>
        <v>38</v>
      </c>
      <c r="G9" s="38">
        <f>SUM(G10:G13)</f>
        <v>0</v>
      </c>
      <c r="H9" s="38">
        <f>SUM(H10:H13)</f>
        <v>0</v>
      </c>
      <c r="I9" s="39">
        <f>H9+G9+F9</f>
        <v>38</v>
      </c>
      <c r="J9" s="38">
        <f t="shared" ref="J9:O9" si="8">J10+J11+J13</f>
        <v>0</v>
      </c>
      <c r="K9" s="38">
        <f t="shared" si="8"/>
        <v>0</v>
      </c>
      <c r="L9" s="38">
        <f t="shared" si="8"/>
        <v>0</v>
      </c>
      <c r="M9" s="38">
        <f t="shared" si="8"/>
        <v>0</v>
      </c>
      <c r="N9" s="38">
        <f t="shared" si="8"/>
        <v>0</v>
      </c>
      <c r="O9" s="38">
        <f t="shared" si="8"/>
        <v>0</v>
      </c>
      <c r="P9" s="38">
        <f>SUM(P10:P13)</f>
        <v>0</v>
      </c>
      <c r="Q9" s="38">
        <f>SUM(Q10:Q13)</f>
        <v>0</v>
      </c>
      <c r="R9" s="38">
        <f>SUM(R10:R13)</f>
        <v>0</v>
      </c>
      <c r="S9" s="39">
        <f>SUM(P9+Q9+R9)</f>
        <v>0</v>
      </c>
      <c r="T9" s="38">
        <f>SUM(T10:T13)</f>
        <v>0</v>
      </c>
      <c r="U9" s="38">
        <f>SUM(U10:U13)</f>
        <v>0</v>
      </c>
      <c r="V9" s="38">
        <f>SUM(V10:V13)</f>
        <v>0</v>
      </c>
      <c r="W9" s="39">
        <f>SUM(T9:V9)</f>
        <v>0</v>
      </c>
      <c r="X9" s="41">
        <f>E9+I9+S9+W9</f>
        <v>145</v>
      </c>
      <c r="Y9" s="36"/>
      <c r="Z9" s="36"/>
      <c r="AA9" s="36"/>
      <c r="AB9" s="36"/>
    </row>
    <row r="10" spans="1:28" x14ac:dyDescent="0.25">
      <c r="A10" s="47" t="s">
        <v>29</v>
      </c>
      <c r="B10" s="48">
        <v>30</v>
      </c>
      <c r="C10" s="48">
        <v>30</v>
      </c>
      <c r="D10" s="48">
        <v>33</v>
      </c>
      <c r="E10" s="39">
        <f t="shared" ref="E10:E11" si="9">D10+C10+B10</f>
        <v>93</v>
      </c>
      <c r="F10" s="48">
        <v>35</v>
      </c>
      <c r="G10" s="48"/>
      <c r="H10" s="48"/>
      <c r="I10" s="39">
        <f>H10+G10+F10</f>
        <v>35</v>
      </c>
      <c r="J10" s="48"/>
      <c r="K10" s="48"/>
      <c r="L10" s="48"/>
      <c r="M10" s="48"/>
      <c r="N10" s="48"/>
      <c r="O10" s="48"/>
      <c r="P10" s="48"/>
      <c r="Q10" s="48"/>
      <c r="R10" s="48"/>
      <c r="S10" s="39">
        <f>SUM(P10+Q10+R10)</f>
        <v>0</v>
      </c>
      <c r="T10" s="48"/>
      <c r="U10" s="48"/>
      <c r="V10" s="48"/>
      <c r="W10" s="49">
        <f t="shared" ref="W10:W11" si="10">SUM(T10:V10)</f>
        <v>0</v>
      </c>
      <c r="X10" s="48">
        <f t="shared" ref="X10:X11" si="11">E10+I10+S10+W10</f>
        <v>128</v>
      </c>
    </row>
    <row r="11" spans="1:28" ht="39" customHeight="1" x14ac:dyDescent="0.25">
      <c r="A11" s="47" t="s">
        <v>50</v>
      </c>
      <c r="B11" s="48">
        <v>3</v>
      </c>
      <c r="C11" s="48">
        <v>2</v>
      </c>
      <c r="D11" s="48">
        <v>1</v>
      </c>
      <c r="E11" s="39">
        <f t="shared" si="9"/>
        <v>6</v>
      </c>
      <c r="F11" s="48">
        <v>2</v>
      </c>
      <c r="G11" s="48"/>
      <c r="H11" s="48"/>
      <c r="I11" s="39">
        <f>H11+G11+F11</f>
        <v>2</v>
      </c>
      <c r="J11" s="48"/>
      <c r="K11" s="48"/>
      <c r="L11" s="48"/>
      <c r="M11" s="48"/>
      <c r="N11" s="48"/>
      <c r="O11" s="48"/>
      <c r="P11" s="48"/>
      <c r="Q11" s="48"/>
      <c r="R11" s="48"/>
      <c r="S11" s="39">
        <f t="shared" ref="S11" si="12">SUM(P11+Q11+R11)</f>
        <v>0</v>
      </c>
      <c r="T11" s="48"/>
      <c r="U11" s="48"/>
      <c r="V11" s="48"/>
      <c r="W11" s="49">
        <f t="shared" si="10"/>
        <v>0</v>
      </c>
      <c r="X11" s="48">
        <f t="shared" si="11"/>
        <v>8</v>
      </c>
    </row>
    <row r="12" spans="1:28" s="66" customFormat="1" ht="26.25" customHeight="1" x14ac:dyDescent="0.25">
      <c r="A12" s="47" t="s">
        <v>51</v>
      </c>
      <c r="B12" s="48"/>
      <c r="C12" s="48">
        <v>1</v>
      </c>
      <c r="D12" s="48">
        <v>2</v>
      </c>
      <c r="E12" s="39"/>
      <c r="F12" s="48"/>
      <c r="G12" s="48"/>
      <c r="H12" s="48"/>
      <c r="I12" s="39"/>
      <c r="J12" s="48"/>
      <c r="K12" s="48"/>
      <c r="L12" s="48"/>
      <c r="M12" s="48"/>
      <c r="N12" s="48"/>
      <c r="O12" s="48"/>
      <c r="P12" s="48"/>
      <c r="Q12" s="48"/>
      <c r="R12" s="48"/>
      <c r="S12" s="39"/>
      <c r="T12" s="48"/>
      <c r="U12" s="48"/>
      <c r="V12" s="48"/>
      <c r="W12" s="49"/>
      <c r="X12" s="48"/>
      <c r="Y12" s="31"/>
      <c r="Z12" s="31"/>
      <c r="AA12" s="31"/>
      <c r="AB12" s="31"/>
    </row>
    <row r="13" spans="1:28" ht="31.5" customHeight="1" x14ac:dyDescent="0.25">
      <c r="A13" s="47" t="s">
        <v>52</v>
      </c>
      <c r="B13" s="48">
        <v>2</v>
      </c>
      <c r="C13" s="48">
        <v>3</v>
      </c>
      <c r="D13" s="48"/>
      <c r="E13" s="39">
        <f t="shared" si="4"/>
        <v>5</v>
      </c>
      <c r="F13" s="48">
        <v>1</v>
      </c>
      <c r="G13" s="48"/>
      <c r="H13" s="48"/>
      <c r="I13" s="39">
        <f>H13+G13+F13</f>
        <v>1</v>
      </c>
      <c r="J13" s="48"/>
      <c r="K13" s="48"/>
      <c r="L13" s="48"/>
      <c r="M13" s="48"/>
      <c r="N13" s="48"/>
      <c r="O13" s="48"/>
      <c r="P13" s="48"/>
      <c r="Q13" s="48"/>
      <c r="R13" s="48"/>
      <c r="S13" s="39">
        <f t="shared" si="6"/>
        <v>0</v>
      </c>
      <c r="T13" s="48"/>
      <c r="U13" s="48"/>
      <c r="V13" s="48"/>
      <c r="W13" s="49">
        <f t="shared" si="7"/>
        <v>0</v>
      </c>
      <c r="X13" s="48">
        <f t="shared" ref="X13" si="13">E13+I13+S13+W13</f>
        <v>6</v>
      </c>
    </row>
    <row r="14" spans="1:28" ht="18" customHeight="1" x14ac:dyDescent="0.25">
      <c r="A14" s="37" t="s">
        <v>32</v>
      </c>
      <c r="B14" s="38">
        <f t="shared" ref="B14:H14" si="14">SUM(B15:B23)</f>
        <v>35</v>
      </c>
      <c r="C14" s="38">
        <f>SUM(C15:C23)</f>
        <v>36</v>
      </c>
      <c r="D14" s="38">
        <f t="shared" si="14"/>
        <v>36</v>
      </c>
      <c r="E14" s="50">
        <f t="shared" si="14"/>
        <v>107</v>
      </c>
      <c r="F14" s="38">
        <f t="shared" si="14"/>
        <v>38</v>
      </c>
      <c r="G14" s="38">
        <f>SUM(G15:G23)</f>
        <v>0</v>
      </c>
      <c r="H14" s="38">
        <f t="shared" si="14"/>
        <v>0</v>
      </c>
      <c r="I14" s="50">
        <f>SUM(F14:H14)</f>
        <v>38</v>
      </c>
      <c r="J14" s="38">
        <f t="shared" ref="J14:O14" si="15">J15+J16+J17+J18+J19+J20+J21+J22+J23</f>
        <v>0</v>
      </c>
      <c r="K14" s="38">
        <f t="shared" si="15"/>
        <v>0</v>
      </c>
      <c r="L14" s="38">
        <f t="shared" si="15"/>
        <v>0</v>
      </c>
      <c r="M14" s="38">
        <f t="shared" si="15"/>
        <v>0</v>
      </c>
      <c r="N14" s="38">
        <f t="shared" si="15"/>
        <v>0</v>
      </c>
      <c r="O14" s="38">
        <f t="shared" si="15"/>
        <v>0</v>
      </c>
      <c r="P14" s="38">
        <f t="shared" ref="P14:Z14" si="16">SUM(P15:P23)</f>
        <v>0</v>
      </c>
      <c r="Q14" s="38">
        <f t="shared" si="16"/>
        <v>0</v>
      </c>
      <c r="R14" s="38">
        <f t="shared" si="16"/>
        <v>0</v>
      </c>
      <c r="S14" s="50">
        <f>SUM(P14:R14)</f>
        <v>0</v>
      </c>
      <c r="T14" s="40">
        <f t="shared" si="16"/>
        <v>0</v>
      </c>
      <c r="U14" s="40">
        <f t="shared" si="16"/>
        <v>0</v>
      </c>
      <c r="V14" s="40">
        <f t="shared" si="16"/>
        <v>0</v>
      </c>
      <c r="W14" s="50">
        <f t="shared" si="16"/>
        <v>0</v>
      </c>
      <c r="X14" s="41">
        <f>SUM(X15:X23)</f>
        <v>145</v>
      </c>
      <c r="Y14" s="41">
        <f t="shared" si="16"/>
        <v>145</v>
      </c>
      <c r="Z14" s="41">
        <f t="shared" si="16"/>
        <v>1</v>
      </c>
    </row>
    <row r="15" spans="1:28" ht="60" x14ac:dyDescent="0.25">
      <c r="A15" s="47" t="s">
        <v>41</v>
      </c>
      <c r="B15" s="48">
        <v>11</v>
      </c>
      <c r="C15" s="48">
        <v>11</v>
      </c>
      <c r="D15" s="48">
        <v>8</v>
      </c>
      <c r="E15" s="51">
        <f t="shared" ref="E15:E21" si="17">D15+C15+B15</f>
        <v>30</v>
      </c>
      <c r="F15" s="48">
        <v>4</v>
      </c>
      <c r="G15" s="48"/>
      <c r="H15" s="48"/>
      <c r="I15" s="52">
        <f>SUM(F15+G15+H15)</f>
        <v>4</v>
      </c>
      <c r="J15" s="48"/>
      <c r="K15" s="48"/>
      <c r="L15" s="48"/>
      <c r="M15" s="48"/>
      <c r="N15" s="48"/>
      <c r="O15" s="48"/>
      <c r="P15" s="48"/>
      <c r="Q15" s="48"/>
      <c r="R15" s="48"/>
      <c r="S15" s="53">
        <f>SUM(P15+Q15+R15)</f>
        <v>0</v>
      </c>
      <c r="T15" s="54"/>
      <c r="U15" s="54"/>
      <c r="V15" s="54"/>
      <c r="W15" s="55">
        <f t="shared" ref="W15:W21" si="18">SUM(T15:V15)</f>
        <v>0</v>
      </c>
      <c r="X15" s="51">
        <f>E15+I15+S15+W15</f>
        <v>34</v>
      </c>
      <c r="Y15" s="31">
        <f>X15+X16+X17</f>
        <v>116</v>
      </c>
      <c r="Z15" s="31">
        <f>Y15/Y14</f>
        <v>0.8</v>
      </c>
    </row>
    <row r="16" spans="1:28" ht="60" x14ac:dyDescent="0.25">
      <c r="A16" s="47" t="s">
        <v>5</v>
      </c>
      <c r="B16" s="48">
        <v>7</v>
      </c>
      <c r="C16" s="48">
        <v>4</v>
      </c>
      <c r="D16" s="48">
        <v>6</v>
      </c>
      <c r="E16" s="51">
        <f t="shared" si="17"/>
        <v>17</v>
      </c>
      <c r="F16" s="48">
        <v>4</v>
      </c>
      <c r="G16" s="48"/>
      <c r="H16" s="48"/>
      <c r="I16" s="52">
        <f>SUM(F16+G16+H16)</f>
        <v>4</v>
      </c>
      <c r="J16" s="48"/>
      <c r="K16" s="48"/>
      <c r="L16" s="48"/>
      <c r="M16" s="48"/>
      <c r="N16" s="48"/>
      <c r="O16" s="48"/>
      <c r="P16" s="48"/>
      <c r="Q16" s="48"/>
      <c r="R16" s="48"/>
      <c r="S16" s="53">
        <f>SUM(P16+Q16+R16)</f>
        <v>0</v>
      </c>
      <c r="T16" s="54"/>
      <c r="U16" s="54"/>
      <c r="V16" s="54"/>
      <c r="W16" s="55">
        <f t="shared" si="18"/>
        <v>0</v>
      </c>
      <c r="X16" s="51">
        <f>E16+I16+S16+W16</f>
        <v>21</v>
      </c>
    </row>
    <row r="17" spans="1:28" ht="60" customHeight="1" x14ac:dyDescent="0.25">
      <c r="A17" s="47" t="s">
        <v>30</v>
      </c>
      <c r="B17" s="48">
        <v>11</v>
      </c>
      <c r="C17" s="48">
        <v>13</v>
      </c>
      <c r="D17" s="48">
        <v>15</v>
      </c>
      <c r="E17" s="51">
        <f t="shared" si="17"/>
        <v>39</v>
      </c>
      <c r="F17" s="48">
        <v>22</v>
      </c>
      <c r="G17" s="48"/>
      <c r="H17" s="48"/>
      <c r="I17" s="52">
        <f>SUM(F17+G17+H17)</f>
        <v>22</v>
      </c>
      <c r="J17" s="48"/>
      <c r="K17" s="48"/>
      <c r="L17" s="48"/>
      <c r="M17" s="48"/>
      <c r="N17" s="48"/>
      <c r="O17" s="48"/>
      <c r="P17" s="48"/>
      <c r="Q17" s="48"/>
      <c r="R17" s="48"/>
      <c r="S17" s="53">
        <f>SUM(P17+Q17+R17)</f>
        <v>0</v>
      </c>
      <c r="T17" s="54"/>
      <c r="U17" s="54"/>
      <c r="V17" s="54"/>
      <c r="W17" s="55">
        <f t="shared" si="18"/>
        <v>0</v>
      </c>
      <c r="X17" s="51">
        <f>E17+I17+S17+W17</f>
        <v>61</v>
      </c>
    </row>
    <row r="18" spans="1:28" x14ac:dyDescent="0.25">
      <c r="A18" s="56" t="s">
        <v>34</v>
      </c>
      <c r="B18" s="48"/>
      <c r="C18" s="48"/>
      <c r="D18" s="48"/>
      <c r="E18" s="51">
        <f t="shared" si="17"/>
        <v>0</v>
      </c>
      <c r="F18" s="48"/>
      <c r="G18" s="48"/>
      <c r="H18" s="48"/>
      <c r="I18" s="52">
        <f t="shared" ref="I18:I20" si="19">SUM(F18+G18+H18)</f>
        <v>0</v>
      </c>
      <c r="J18" s="48"/>
      <c r="K18" s="48"/>
      <c r="L18" s="48"/>
      <c r="M18" s="48"/>
      <c r="N18" s="48"/>
      <c r="O18" s="48"/>
      <c r="P18" s="48"/>
      <c r="Q18" s="48"/>
      <c r="R18" s="48"/>
      <c r="S18" s="53">
        <f t="shared" ref="S18:S20" si="20">SUM(P18+Q18+R18)</f>
        <v>0</v>
      </c>
      <c r="T18" s="54"/>
      <c r="U18" s="54"/>
      <c r="V18" s="54"/>
      <c r="W18" s="55">
        <f t="shared" si="18"/>
        <v>0</v>
      </c>
      <c r="X18" s="51">
        <f t="shared" ref="X18:X20" si="21">E18+I18+S18+W18</f>
        <v>0</v>
      </c>
    </row>
    <row r="19" spans="1:28" x14ac:dyDescent="0.25">
      <c r="A19" s="47" t="s">
        <v>31</v>
      </c>
      <c r="B19" s="48"/>
      <c r="C19" s="48"/>
      <c r="D19" s="48"/>
      <c r="E19" s="51">
        <f t="shared" si="17"/>
        <v>0</v>
      </c>
      <c r="F19" s="48"/>
      <c r="G19" s="48"/>
      <c r="H19" s="48"/>
      <c r="I19" s="52">
        <f t="shared" si="19"/>
        <v>0</v>
      </c>
      <c r="J19" s="48"/>
      <c r="K19" s="48"/>
      <c r="L19" s="48"/>
      <c r="M19" s="48"/>
      <c r="N19" s="48"/>
      <c r="O19" s="48"/>
      <c r="P19" s="48"/>
      <c r="Q19" s="48"/>
      <c r="R19" s="48"/>
      <c r="S19" s="53">
        <f t="shared" si="20"/>
        <v>0</v>
      </c>
      <c r="T19" s="54"/>
      <c r="U19" s="54"/>
      <c r="V19" s="54"/>
      <c r="W19" s="55">
        <f t="shared" si="18"/>
        <v>0</v>
      </c>
      <c r="X19" s="51">
        <f t="shared" si="21"/>
        <v>0</v>
      </c>
    </row>
    <row r="20" spans="1:28" x14ac:dyDescent="0.25">
      <c r="A20" s="47" t="s">
        <v>8</v>
      </c>
      <c r="B20" s="48"/>
      <c r="C20" s="48"/>
      <c r="D20" s="48"/>
      <c r="E20" s="51">
        <f t="shared" si="17"/>
        <v>0</v>
      </c>
      <c r="F20" s="48"/>
      <c r="G20" s="48"/>
      <c r="H20" s="48"/>
      <c r="I20" s="52">
        <f t="shared" si="19"/>
        <v>0</v>
      </c>
      <c r="J20" s="48"/>
      <c r="K20" s="48"/>
      <c r="L20" s="48"/>
      <c r="M20" s="48"/>
      <c r="N20" s="48"/>
      <c r="O20" s="48"/>
      <c r="P20" s="48"/>
      <c r="Q20" s="48"/>
      <c r="R20" s="48"/>
      <c r="S20" s="53">
        <f t="shared" si="20"/>
        <v>0</v>
      </c>
      <c r="T20" s="54"/>
      <c r="U20" s="54"/>
      <c r="V20" s="54"/>
      <c r="W20" s="55">
        <f t="shared" si="18"/>
        <v>0</v>
      </c>
      <c r="X20" s="51">
        <f t="shared" si="21"/>
        <v>0</v>
      </c>
    </row>
    <row r="21" spans="1:28" ht="30" x14ac:dyDescent="0.25">
      <c r="A21" s="47" t="s">
        <v>4</v>
      </c>
      <c r="B21" s="48">
        <v>2</v>
      </c>
      <c r="C21" s="48">
        <v>3</v>
      </c>
      <c r="D21" s="48">
        <v>1</v>
      </c>
      <c r="E21" s="51">
        <f t="shared" si="17"/>
        <v>6</v>
      </c>
      <c r="F21" s="48">
        <v>2</v>
      </c>
      <c r="G21" s="48"/>
      <c r="H21" s="48"/>
      <c r="I21" s="52">
        <f>SUM(F21+G21+H21)</f>
        <v>2</v>
      </c>
      <c r="J21" s="48"/>
      <c r="K21" s="48"/>
      <c r="L21" s="48"/>
      <c r="M21" s="48"/>
      <c r="N21" s="48"/>
      <c r="O21" s="48"/>
      <c r="P21" s="48"/>
      <c r="Q21" s="48"/>
      <c r="R21" s="48"/>
      <c r="S21" s="53">
        <f>SUM(P21+Q21+R21)</f>
        <v>0</v>
      </c>
      <c r="T21" s="54"/>
      <c r="U21" s="54"/>
      <c r="V21" s="54"/>
      <c r="W21" s="55">
        <f t="shared" si="18"/>
        <v>0</v>
      </c>
      <c r="X21" s="51">
        <f>E21+I21+S21+W21</f>
        <v>8</v>
      </c>
      <c r="Y21" s="31">
        <f>X21</f>
        <v>8</v>
      </c>
      <c r="Z21" s="31">
        <f>Y21/Y14</f>
        <v>5.5172413793103448E-2</v>
      </c>
    </row>
    <row r="22" spans="1:28" x14ac:dyDescent="0.25">
      <c r="A22" s="47" t="s">
        <v>6</v>
      </c>
      <c r="B22" s="48">
        <v>1</v>
      </c>
      <c r="C22" s="48">
        <v>1</v>
      </c>
      <c r="D22" s="48"/>
      <c r="E22" s="51">
        <f t="shared" ref="E22:E23" si="22">D22+C22+B22</f>
        <v>2</v>
      </c>
      <c r="F22" s="48"/>
      <c r="G22" s="48"/>
      <c r="H22" s="48"/>
      <c r="I22" s="52">
        <f t="shared" ref="I22" si="23">SUM(F22+G22+H22)</f>
        <v>0</v>
      </c>
      <c r="J22" s="48"/>
      <c r="K22" s="48"/>
      <c r="L22" s="48"/>
      <c r="M22" s="48"/>
      <c r="N22" s="48"/>
      <c r="O22" s="48"/>
      <c r="P22" s="48"/>
      <c r="Q22" s="48"/>
      <c r="R22" s="48"/>
      <c r="S22" s="53">
        <f t="shared" ref="S22" si="24">SUM(P22+Q22+R22)</f>
        <v>0</v>
      </c>
      <c r="T22" s="54"/>
      <c r="U22" s="54"/>
      <c r="V22" s="54"/>
      <c r="W22" s="55">
        <f t="shared" ref="W22:W23" si="25">SUM(T22:V22)</f>
        <v>0</v>
      </c>
      <c r="X22" s="51">
        <f>E22+I22+S22+W22</f>
        <v>2</v>
      </c>
    </row>
    <row r="23" spans="1:28" x14ac:dyDescent="0.25">
      <c r="A23" s="47" t="s">
        <v>7</v>
      </c>
      <c r="B23" s="48">
        <v>3</v>
      </c>
      <c r="C23" s="48">
        <v>4</v>
      </c>
      <c r="D23" s="48">
        <v>6</v>
      </c>
      <c r="E23" s="51">
        <f t="shared" si="22"/>
        <v>13</v>
      </c>
      <c r="F23" s="48">
        <v>6</v>
      </c>
      <c r="G23" s="48"/>
      <c r="H23" s="48"/>
      <c r="I23" s="52">
        <f>SUM(F23+G23+H23)</f>
        <v>6</v>
      </c>
      <c r="J23" s="48"/>
      <c r="K23" s="48"/>
      <c r="L23" s="48"/>
      <c r="M23" s="48"/>
      <c r="N23" s="48"/>
      <c r="O23" s="48"/>
      <c r="P23" s="48"/>
      <c r="Q23" s="48"/>
      <c r="R23" s="48"/>
      <c r="S23" s="53">
        <f>SUM(P23+Q23+R23)</f>
        <v>0</v>
      </c>
      <c r="T23" s="54"/>
      <c r="U23" s="54"/>
      <c r="V23" s="54"/>
      <c r="W23" s="55">
        <f t="shared" si="25"/>
        <v>0</v>
      </c>
      <c r="X23" s="51">
        <f>E23+I23+S23+W23</f>
        <v>19</v>
      </c>
      <c r="Y23" s="31">
        <f>X23+X22</f>
        <v>21</v>
      </c>
      <c r="Z23" s="31">
        <f>Y23/Y14</f>
        <v>0.14482758620689656</v>
      </c>
    </row>
    <row r="24" spans="1:28" ht="27.75" customHeight="1" x14ac:dyDescent="0.25">
      <c r="A24" s="37" t="s">
        <v>39</v>
      </c>
      <c r="B24" s="38">
        <f>B25+B26+B27+B28+B29</f>
        <v>35</v>
      </c>
      <c r="C24" s="38">
        <f t="shared" ref="C24:X24" si="26">C25+C26+C27+C28+C29</f>
        <v>36</v>
      </c>
      <c r="D24" s="38">
        <f t="shared" si="26"/>
        <v>36</v>
      </c>
      <c r="E24" s="39">
        <f>E25+E26+E27+E28+E29</f>
        <v>107</v>
      </c>
      <c r="F24" s="38">
        <f t="shared" si="26"/>
        <v>38</v>
      </c>
      <c r="G24" s="38">
        <f t="shared" si="26"/>
        <v>0</v>
      </c>
      <c r="H24" s="38">
        <f>H25+H26+H27+H28+H29</f>
        <v>0</v>
      </c>
      <c r="I24" s="39">
        <f t="shared" si="26"/>
        <v>38</v>
      </c>
      <c r="J24" s="38">
        <f t="shared" si="26"/>
        <v>0</v>
      </c>
      <c r="K24" s="38">
        <f t="shared" si="26"/>
        <v>0</v>
      </c>
      <c r="L24" s="38">
        <f t="shared" si="26"/>
        <v>0</v>
      </c>
      <c r="M24" s="38">
        <f t="shared" si="26"/>
        <v>0</v>
      </c>
      <c r="N24" s="38">
        <f t="shared" si="26"/>
        <v>0</v>
      </c>
      <c r="O24" s="38">
        <f t="shared" si="26"/>
        <v>0</v>
      </c>
      <c r="P24" s="38">
        <f t="shared" si="26"/>
        <v>0</v>
      </c>
      <c r="Q24" s="38">
        <f t="shared" si="26"/>
        <v>0</v>
      </c>
      <c r="R24" s="38">
        <f t="shared" si="26"/>
        <v>0</v>
      </c>
      <c r="S24" s="39">
        <f>S25+S26+S27+S28+S29</f>
        <v>0</v>
      </c>
      <c r="T24" s="38">
        <f t="shared" si="26"/>
        <v>0</v>
      </c>
      <c r="U24" s="38">
        <f t="shared" si="26"/>
        <v>0</v>
      </c>
      <c r="V24" s="38">
        <f t="shared" si="26"/>
        <v>0</v>
      </c>
      <c r="W24" s="39">
        <f t="shared" si="26"/>
        <v>0</v>
      </c>
      <c r="X24" s="41">
        <f t="shared" si="26"/>
        <v>145</v>
      </c>
      <c r="Y24" s="41">
        <f>Y25+Y26+Y27+Y28+Y29</f>
        <v>1</v>
      </c>
    </row>
    <row r="25" spans="1:28" ht="15.75" thickBot="1" x14ac:dyDescent="0.3">
      <c r="A25" s="47" t="s">
        <v>35</v>
      </c>
      <c r="B25" s="48">
        <v>23</v>
      </c>
      <c r="C25" s="48">
        <v>25</v>
      </c>
      <c r="D25" s="48">
        <v>21</v>
      </c>
      <c r="E25" s="52">
        <f t="shared" ref="E25:E27" si="27">D25+C25+B25</f>
        <v>69</v>
      </c>
      <c r="F25" s="48">
        <v>21</v>
      </c>
      <c r="G25" s="48"/>
      <c r="H25" s="48"/>
      <c r="I25" s="52">
        <f t="shared" ref="I25:I27" si="28">H25+G25+F25</f>
        <v>21</v>
      </c>
      <c r="J25" s="48"/>
      <c r="K25" s="48"/>
      <c r="L25" s="48"/>
      <c r="M25" s="48"/>
      <c r="N25" s="48"/>
      <c r="O25" s="48"/>
      <c r="P25" s="48"/>
      <c r="Q25" s="48"/>
      <c r="R25" s="48"/>
      <c r="S25" s="55">
        <f>SUM(P25+Q25+R25)</f>
        <v>0</v>
      </c>
      <c r="T25" s="54"/>
      <c r="U25" s="54"/>
      <c r="V25" s="54"/>
      <c r="W25" s="55">
        <f t="shared" ref="W25:W27" si="29">SUM(T25+U25+V25)</f>
        <v>0</v>
      </c>
      <c r="X25" s="51">
        <f>SUM(E25+I25+S25+W25)</f>
        <v>90</v>
      </c>
      <c r="Y25" s="46">
        <f>X25/X24</f>
        <v>0.62068965517241381</v>
      </c>
    </row>
    <row r="26" spans="1:28" ht="16.5" thickTop="1" thickBot="1" x14ac:dyDescent="0.3">
      <c r="A26" s="47" t="s">
        <v>36</v>
      </c>
      <c r="B26" s="48">
        <v>9</v>
      </c>
      <c r="C26" s="48">
        <v>9</v>
      </c>
      <c r="D26" s="48">
        <v>13</v>
      </c>
      <c r="E26" s="52">
        <f t="shared" si="27"/>
        <v>31</v>
      </c>
      <c r="F26" s="48">
        <v>16</v>
      </c>
      <c r="G26" s="48"/>
      <c r="H26" s="48"/>
      <c r="I26" s="52">
        <f t="shared" si="28"/>
        <v>16</v>
      </c>
      <c r="J26" s="48"/>
      <c r="K26" s="48"/>
      <c r="L26" s="48"/>
      <c r="M26" s="48"/>
      <c r="N26" s="48"/>
      <c r="O26" s="48"/>
      <c r="P26" s="48"/>
      <c r="Q26" s="48"/>
      <c r="R26" s="48"/>
      <c r="S26" s="55">
        <f t="shared" ref="S26:S27" si="30">SUM(P26+Q26+R26)</f>
        <v>0</v>
      </c>
      <c r="T26" s="54"/>
      <c r="U26" s="54"/>
      <c r="V26" s="54"/>
      <c r="W26" s="55">
        <f t="shared" si="29"/>
        <v>0</v>
      </c>
      <c r="X26" s="51">
        <f t="shared" ref="X26:X27" si="31">SUM(E26+I26+S26+W26)</f>
        <v>47</v>
      </c>
      <c r="Y26" s="46">
        <f>X26/X24</f>
        <v>0.32413793103448274</v>
      </c>
    </row>
    <row r="27" spans="1:28" ht="16.5" thickTop="1" thickBot="1" x14ac:dyDescent="0.3">
      <c r="A27" s="47" t="s">
        <v>37</v>
      </c>
      <c r="B27" s="48">
        <v>2</v>
      </c>
      <c r="C27" s="48">
        <v>2</v>
      </c>
      <c r="D27" s="48">
        <v>1</v>
      </c>
      <c r="E27" s="52">
        <f t="shared" si="27"/>
        <v>5</v>
      </c>
      <c r="F27" s="48">
        <v>1</v>
      </c>
      <c r="G27" s="48"/>
      <c r="H27" s="48"/>
      <c r="I27" s="52">
        <f t="shared" si="28"/>
        <v>1</v>
      </c>
      <c r="J27" s="48"/>
      <c r="K27" s="48"/>
      <c r="L27" s="48"/>
      <c r="M27" s="48"/>
      <c r="N27" s="48"/>
      <c r="O27" s="48"/>
      <c r="P27" s="48"/>
      <c r="Q27" s="48"/>
      <c r="R27" s="48"/>
      <c r="S27" s="55">
        <f t="shared" si="30"/>
        <v>0</v>
      </c>
      <c r="T27" s="54"/>
      <c r="U27" s="54"/>
      <c r="V27" s="54"/>
      <c r="W27" s="55">
        <f t="shared" si="29"/>
        <v>0</v>
      </c>
      <c r="X27" s="51">
        <f t="shared" si="31"/>
        <v>6</v>
      </c>
      <c r="Y27" s="46">
        <f>X27/X24</f>
        <v>4.1379310344827586E-2</v>
      </c>
    </row>
    <row r="28" spans="1:28" ht="16.5" thickTop="1" thickBot="1" x14ac:dyDescent="0.3">
      <c r="A28" s="47" t="s">
        <v>38</v>
      </c>
      <c r="B28" s="48"/>
      <c r="C28" s="48"/>
      <c r="D28" s="48"/>
      <c r="E28" s="52">
        <f t="shared" ref="E28:E29" si="32">D28+C28+B28</f>
        <v>0</v>
      </c>
      <c r="F28" s="48"/>
      <c r="G28" s="48"/>
      <c r="H28" s="48"/>
      <c r="I28" s="52">
        <f t="shared" ref="I28:I29" si="33">H28+G28+F28</f>
        <v>0</v>
      </c>
      <c r="J28" s="48"/>
      <c r="K28" s="48"/>
      <c r="L28" s="48"/>
      <c r="M28" s="48"/>
      <c r="N28" s="48"/>
      <c r="O28" s="48"/>
      <c r="P28" s="48"/>
      <c r="Q28" s="48"/>
      <c r="R28" s="48"/>
      <c r="S28" s="55">
        <f t="shared" ref="S28:S29" si="34">SUM(P28+Q28+R28)</f>
        <v>0</v>
      </c>
      <c r="T28" s="54"/>
      <c r="U28" s="54"/>
      <c r="V28" s="54"/>
      <c r="W28" s="55">
        <f t="shared" ref="W28:W29" si="35">SUM(T28+U28+V28)</f>
        <v>0</v>
      </c>
      <c r="X28" s="51">
        <f t="shared" ref="X28:X29" si="36">SUM(E28+I28+S28+W28)</f>
        <v>0</v>
      </c>
      <c r="Y28" s="46">
        <f>X28/X24</f>
        <v>0</v>
      </c>
    </row>
    <row r="29" spans="1:28" ht="16.5" thickTop="1" thickBot="1" x14ac:dyDescent="0.3">
      <c r="A29" s="47" t="s">
        <v>40</v>
      </c>
      <c r="B29" s="48">
        <v>1</v>
      </c>
      <c r="C29" s="48"/>
      <c r="D29" s="48">
        <v>1</v>
      </c>
      <c r="E29" s="52">
        <f t="shared" si="32"/>
        <v>2</v>
      </c>
      <c r="F29" s="48"/>
      <c r="G29" s="48"/>
      <c r="H29" s="48"/>
      <c r="I29" s="52">
        <f t="shared" si="33"/>
        <v>0</v>
      </c>
      <c r="J29" s="48"/>
      <c r="K29" s="48"/>
      <c r="L29" s="48"/>
      <c r="M29" s="48"/>
      <c r="N29" s="48"/>
      <c r="O29" s="48"/>
      <c r="P29" s="48"/>
      <c r="Q29" s="48"/>
      <c r="R29" s="48"/>
      <c r="S29" s="55">
        <f t="shared" si="34"/>
        <v>0</v>
      </c>
      <c r="T29" s="54"/>
      <c r="U29" s="54"/>
      <c r="V29" s="54"/>
      <c r="W29" s="55">
        <f t="shared" si="35"/>
        <v>0</v>
      </c>
      <c r="X29" s="51">
        <f t="shared" si="36"/>
        <v>2</v>
      </c>
      <c r="Y29" s="46">
        <f>X29/X24</f>
        <v>1.3793103448275862E-2</v>
      </c>
    </row>
    <row r="30" spans="1:28" ht="16.5" hidden="1" thickTop="1" thickBot="1" x14ac:dyDescent="0.3">
      <c r="A30" s="47"/>
      <c r="B30" s="48"/>
      <c r="C30" s="48"/>
      <c r="D30" s="48"/>
      <c r="E30" s="48"/>
      <c r="F30" s="48">
        <v>0</v>
      </c>
      <c r="G30" s="48">
        <v>0</v>
      </c>
      <c r="H30" s="48">
        <v>0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57"/>
      <c r="T30" s="54">
        <v>0</v>
      </c>
      <c r="U30" s="54">
        <v>0</v>
      </c>
      <c r="V30" s="57"/>
      <c r="W30" s="57"/>
      <c r="X30" s="51">
        <f t="shared" ref="X30:X36" si="37">SUM(E30+I30+S30)</f>
        <v>0</v>
      </c>
      <c r="Y30" s="46" t="e">
        <f t="shared" ref="Y30:Y37" si="38">X30/X28</f>
        <v>#DIV/0!</v>
      </c>
    </row>
    <row r="31" spans="1:28" s="1" customFormat="1" ht="26.25" hidden="1" customHeight="1" x14ac:dyDescent="0.25">
      <c r="A31" s="37" t="s">
        <v>33</v>
      </c>
      <c r="B31" s="38">
        <f>B33+B34+B35</f>
        <v>48</v>
      </c>
      <c r="C31" s="38">
        <f t="shared" ref="C31:O31" si="39">C33+C34+C35</f>
        <v>33</v>
      </c>
      <c r="D31" s="38">
        <f t="shared" si="39"/>
        <v>34</v>
      </c>
      <c r="E31" s="39">
        <f>D31+C31+B31</f>
        <v>115</v>
      </c>
      <c r="F31" s="48">
        <v>0</v>
      </c>
      <c r="G31" s="48">
        <v>0</v>
      </c>
      <c r="H31" s="48">
        <v>0</v>
      </c>
      <c r="I31" s="39">
        <f>H31+G31+F31</f>
        <v>0</v>
      </c>
      <c r="J31" s="38">
        <f t="shared" si="39"/>
        <v>0</v>
      </c>
      <c r="K31" s="38">
        <f t="shared" si="39"/>
        <v>0</v>
      </c>
      <c r="L31" s="38">
        <f t="shared" si="39"/>
        <v>0</v>
      </c>
      <c r="M31" s="38">
        <f t="shared" si="39"/>
        <v>0</v>
      </c>
      <c r="N31" s="38">
        <f t="shared" si="39"/>
        <v>0</v>
      </c>
      <c r="O31" s="38">
        <f t="shared" si="39"/>
        <v>0</v>
      </c>
      <c r="P31" s="38">
        <v>46</v>
      </c>
      <c r="Q31" s="38">
        <v>72</v>
      </c>
      <c r="R31" s="38">
        <v>50</v>
      </c>
      <c r="S31" s="55">
        <f>SUM(P31+Q31+R31)</f>
        <v>168</v>
      </c>
      <c r="T31" s="54">
        <v>0</v>
      </c>
      <c r="U31" s="54">
        <v>0</v>
      </c>
      <c r="V31" s="55"/>
      <c r="W31" s="55">
        <f>SUM(T31+U31+V31)</f>
        <v>0</v>
      </c>
      <c r="X31" s="51">
        <f t="shared" si="37"/>
        <v>283</v>
      </c>
      <c r="Y31" s="46">
        <f t="shared" si="38"/>
        <v>141.5</v>
      </c>
      <c r="Z31" s="36"/>
      <c r="AA31" s="31"/>
      <c r="AB31" s="31"/>
    </row>
    <row r="32" spans="1:28" s="4" customFormat="1" ht="16.5" hidden="1" thickTop="1" thickBot="1" x14ac:dyDescent="0.3">
      <c r="A32" s="42" t="s">
        <v>28</v>
      </c>
      <c r="B32" s="58"/>
      <c r="C32" s="58"/>
      <c r="D32" s="58"/>
      <c r="E32" s="58"/>
      <c r="F32" s="48">
        <v>0</v>
      </c>
      <c r="G32" s="48">
        <v>0</v>
      </c>
      <c r="H32" s="48">
        <v>0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54">
        <v>0</v>
      </c>
      <c r="U32" s="54">
        <v>0</v>
      </c>
      <c r="V32" s="59"/>
      <c r="W32" s="59"/>
      <c r="X32" s="51">
        <f t="shared" si="37"/>
        <v>0</v>
      </c>
      <c r="Y32" s="46" t="e">
        <f t="shared" si="38"/>
        <v>#DIV/0!</v>
      </c>
      <c r="Z32" s="60"/>
      <c r="AA32" s="31"/>
      <c r="AB32" s="31"/>
    </row>
    <row r="33" spans="1:25" ht="16.5" hidden="1" thickTop="1" thickBot="1" x14ac:dyDescent="0.3">
      <c r="A33" s="47" t="s">
        <v>9</v>
      </c>
      <c r="B33" s="48">
        <v>38</v>
      </c>
      <c r="C33" s="48">
        <v>33</v>
      </c>
      <c r="D33" s="48">
        <v>34</v>
      </c>
      <c r="E33" s="48">
        <f>D33+C33+B33</f>
        <v>105</v>
      </c>
      <c r="F33" s="48">
        <v>0</v>
      </c>
      <c r="G33" s="48">
        <v>0</v>
      </c>
      <c r="H33" s="48">
        <v>0</v>
      </c>
      <c r="I33" s="48">
        <f>H33+G33+F33</f>
        <v>0</v>
      </c>
      <c r="J33" s="48"/>
      <c r="K33" s="48"/>
      <c r="L33" s="48"/>
      <c r="M33" s="48"/>
      <c r="N33" s="48"/>
      <c r="O33" s="48"/>
      <c r="P33" s="48"/>
      <c r="Q33" s="48"/>
      <c r="R33" s="48"/>
      <c r="S33" s="57"/>
      <c r="T33" s="54">
        <v>0</v>
      </c>
      <c r="U33" s="54">
        <v>0</v>
      </c>
      <c r="V33" s="57"/>
      <c r="W33" s="57"/>
      <c r="X33" s="51">
        <f t="shared" si="37"/>
        <v>105</v>
      </c>
      <c r="Y33" s="46">
        <f t="shared" si="38"/>
        <v>0.37102473498233218</v>
      </c>
    </row>
    <row r="34" spans="1:25" ht="16.5" hidden="1" thickTop="1" thickBot="1" x14ac:dyDescent="0.3">
      <c r="A34" s="47" t="s">
        <v>11</v>
      </c>
      <c r="B34" s="48">
        <v>10</v>
      </c>
      <c r="C34" s="48"/>
      <c r="D34" s="48"/>
      <c r="E34" s="48">
        <f>D34+C34+B34</f>
        <v>10</v>
      </c>
      <c r="F34" s="48">
        <v>0</v>
      </c>
      <c r="G34" s="48">
        <v>0</v>
      </c>
      <c r="H34" s="48">
        <v>0</v>
      </c>
      <c r="I34" s="48">
        <f>H34+G34+F34</f>
        <v>0</v>
      </c>
      <c r="J34" s="48"/>
      <c r="K34" s="48"/>
      <c r="L34" s="48"/>
      <c r="M34" s="48"/>
      <c r="N34" s="48"/>
      <c r="O34" s="48"/>
      <c r="P34" s="48"/>
      <c r="Q34" s="48"/>
      <c r="R34" s="48"/>
      <c r="S34" s="57"/>
      <c r="T34" s="54">
        <v>0</v>
      </c>
      <c r="U34" s="54">
        <v>0</v>
      </c>
      <c r="V34" s="57"/>
      <c r="W34" s="57"/>
      <c r="X34" s="51">
        <f t="shared" si="37"/>
        <v>10</v>
      </c>
      <c r="Y34" s="46" t="e">
        <f t="shared" si="38"/>
        <v>#DIV/0!</v>
      </c>
    </row>
    <row r="35" spans="1:25" ht="16.5" hidden="1" thickTop="1" thickBot="1" x14ac:dyDescent="0.3">
      <c r="A35" s="47" t="s">
        <v>10</v>
      </c>
      <c r="B35" s="48"/>
      <c r="C35" s="48"/>
      <c r="D35" s="48"/>
      <c r="E35" s="48"/>
      <c r="F35" s="48">
        <v>0</v>
      </c>
      <c r="G35" s="48">
        <v>0</v>
      </c>
      <c r="H35" s="48">
        <v>0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57"/>
      <c r="T35" s="54">
        <v>0</v>
      </c>
      <c r="U35" s="54">
        <v>0</v>
      </c>
      <c r="V35" s="57"/>
      <c r="W35" s="57"/>
      <c r="X35" s="51">
        <f t="shared" si="37"/>
        <v>0</v>
      </c>
      <c r="Y35" s="46">
        <f t="shared" si="38"/>
        <v>0</v>
      </c>
    </row>
    <row r="36" spans="1:25" ht="16.5" hidden="1" thickTop="1" thickBot="1" x14ac:dyDescent="0.3">
      <c r="A36" s="61"/>
      <c r="B36" s="48"/>
      <c r="C36" s="48"/>
      <c r="D36" s="48"/>
      <c r="E36" s="48"/>
      <c r="F36" s="48">
        <v>0</v>
      </c>
      <c r="G36" s="48">
        <v>0</v>
      </c>
      <c r="H36" s="48">
        <v>0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57"/>
      <c r="T36" s="54">
        <v>0</v>
      </c>
      <c r="U36" s="54">
        <v>0</v>
      </c>
      <c r="V36" s="57"/>
      <c r="W36" s="57"/>
      <c r="X36" s="51">
        <f t="shared" si="37"/>
        <v>0</v>
      </c>
      <c r="Y36" s="46">
        <f t="shared" si="38"/>
        <v>0</v>
      </c>
    </row>
    <row r="37" spans="1:25" ht="16.5" hidden="1" thickTop="1" thickBot="1" x14ac:dyDescent="0.3">
      <c r="F37" s="48">
        <v>0</v>
      </c>
      <c r="G37" s="48">
        <v>0</v>
      </c>
      <c r="H37" s="48">
        <v>0</v>
      </c>
      <c r="S37" s="62"/>
      <c r="T37" s="54">
        <v>0</v>
      </c>
      <c r="U37" s="54">
        <v>0</v>
      </c>
      <c r="V37" s="62"/>
      <c r="W37" s="62"/>
      <c r="X37" s="63"/>
      <c r="Y37" s="46" t="e">
        <f t="shared" si="38"/>
        <v>#DIV/0!</v>
      </c>
    </row>
    <row r="38" spans="1:25" ht="15.75" thickTop="1" x14ac:dyDescent="0.25">
      <c r="W38" s="64"/>
      <c r="X38" s="65"/>
    </row>
    <row r="39" spans="1:25" x14ac:dyDescent="0.25">
      <c r="W39" s="64"/>
      <c r="X39" s="64"/>
    </row>
    <row r="40" spans="1:25" x14ac:dyDescent="0.25">
      <c r="A40" s="68" t="s">
        <v>54</v>
      </c>
      <c r="B40" s="68"/>
    </row>
  </sheetData>
  <mergeCells count="2">
    <mergeCell ref="A40:B40"/>
    <mergeCell ref="A2:D2"/>
  </mergeCells>
  <phoneticPr fontId="4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2012-01-18T08:06:42Z</cp:lastPrinted>
  <dcterms:created xsi:type="dcterms:W3CDTF">2006-09-28T05:33:49Z</dcterms:created>
  <dcterms:modified xsi:type="dcterms:W3CDTF">2021-05-12T09:55:16Z</dcterms:modified>
</cp:coreProperties>
</file>