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tabRatio="581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G9" i="1" l="1"/>
  <c r="G14" i="1"/>
  <c r="F14" i="1"/>
  <c r="E5" i="1" l="1"/>
  <c r="E9" i="1"/>
  <c r="E14" i="1"/>
  <c r="E25" i="1"/>
  <c r="D14" i="1"/>
  <c r="C14" i="1"/>
  <c r="B14" i="1" l="1"/>
  <c r="E17" i="1"/>
  <c r="I14" i="1"/>
  <c r="X14" i="1" s="1"/>
  <c r="V25" i="1" l="1"/>
  <c r="W13" i="1" l="1"/>
  <c r="W14" i="1" l="1"/>
  <c r="S14" i="1"/>
  <c r="S17" i="1"/>
  <c r="S16" i="1"/>
  <c r="S15" i="1"/>
  <c r="W9" i="1"/>
  <c r="W8" i="1"/>
  <c r="W7" i="1"/>
  <c r="W6" i="1"/>
  <c r="S10" i="1"/>
  <c r="I10" i="1"/>
  <c r="E10" i="1"/>
  <c r="X8" i="1"/>
  <c r="X10" i="1" l="1"/>
  <c r="R25" i="1"/>
  <c r="Q25" i="1"/>
  <c r="P25" i="1" l="1"/>
  <c r="S25" i="1" s="1"/>
  <c r="E16" i="1" l="1"/>
  <c r="E18" i="1"/>
  <c r="E19" i="1"/>
  <c r="E20" i="1"/>
  <c r="E21" i="1"/>
  <c r="E22" i="1"/>
  <c r="E23" i="1"/>
  <c r="E24" i="1"/>
  <c r="E27" i="1" l="1"/>
  <c r="I27" i="1"/>
  <c r="S27" i="1"/>
  <c r="W27" i="1"/>
  <c r="E28" i="1"/>
  <c r="I28" i="1"/>
  <c r="S28" i="1"/>
  <c r="W28" i="1"/>
  <c r="E29" i="1"/>
  <c r="I29" i="1"/>
  <c r="S29" i="1"/>
  <c r="W29" i="1"/>
  <c r="E30" i="1"/>
  <c r="I30" i="1"/>
  <c r="S30" i="1"/>
  <c r="W30" i="1"/>
  <c r="W26" i="1"/>
  <c r="I8" i="1"/>
  <c r="E8" i="1"/>
  <c r="S6" i="1"/>
  <c r="S7" i="1"/>
  <c r="S8" i="1"/>
  <c r="X29" i="1" l="1"/>
  <c r="X27" i="1"/>
  <c r="X30" i="1"/>
  <c r="X28" i="1"/>
  <c r="W20" i="1"/>
  <c r="W21" i="1"/>
  <c r="W22" i="1"/>
  <c r="W23" i="1"/>
  <c r="W19" i="1"/>
  <c r="S20" i="1"/>
  <c r="S21" i="1"/>
  <c r="S22" i="1"/>
  <c r="S23" i="1"/>
  <c r="S19" i="1"/>
  <c r="I20" i="1"/>
  <c r="I21" i="1"/>
  <c r="X21" i="1" s="1"/>
  <c r="I22" i="1"/>
  <c r="X22" i="1" s="1"/>
  <c r="I23" i="1"/>
  <c r="I19" i="1"/>
  <c r="I16" i="1"/>
  <c r="W16" i="1"/>
  <c r="I17" i="1"/>
  <c r="W17" i="1"/>
  <c r="E15" i="1"/>
  <c r="W10" i="1"/>
  <c r="X17" i="1" l="1"/>
  <c r="X16" i="1"/>
  <c r="X23" i="1"/>
  <c r="W15" i="1"/>
  <c r="W5" i="1"/>
  <c r="S5" i="1"/>
  <c r="I5" i="1"/>
  <c r="X5" i="1" s="1"/>
  <c r="X31" i="1" l="1"/>
  <c r="X33" i="1"/>
  <c r="X36" i="1"/>
  <c r="X37" i="1"/>
  <c r="W32" i="1" l="1"/>
  <c r="W12" i="1"/>
  <c r="W11" i="1"/>
  <c r="U25" i="1" l="1"/>
  <c r="T25" i="1" l="1"/>
  <c r="W25" i="1" s="1"/>
  <c r="X18" i="1" l="1"/>
  <c r="S26" i="1" l="1"/>
  <c r="S11" i="1"/>
  <c r="S12" i="1"/>
  <c r="S32" i="1" l="1"/>
  <c r="S9" i="1"/>
  <c r="X19" i="1" l="1"/>
  <c r="X20" i="1"/>
  <c r="X11" i="1"/>
  <c r="X12" i="1"/>
  <c r="X13" i="1"/>
  <c r="I35" i="1"/>
  <c r="I34" i="1"/>
  <c r="I26" i="1"/>
  <c r="I15" i="1"/>
  <c r="X15" i="1" s="1"/>
  <c r="I7" i="1"/>
  <c r="I6" i="1"/>
  <c r="J14" i="1" l="1"/>
  <c r="K14" i="1"/>
  <c r="L14" i="1"/>
  <c r="M14" i="1"/>
  <c r="N14" i="1"/>
  <c r="O14" i="1"/>
  <c r="E35" i="1" l="1"/>
  <c r="X35" i="1" s="1"/>
  <c r="E34" i="1"/>
  <c r="X34" i="1" s="1"/>
  <c r="E26" i="1"/>
  <c r="X26" i="1" s="1"/>
  <c r="E6" i="1"/>
  <c r="X6" i="1" s="1"/>
  <c r="E7" i="1"/>
  <c r="X7" i="1" s="1"/>
  <c r="C32" i="1" l="1"/>
  <c r="D32" i="1"/>
  <c r="J32" i="1"/>
  <c r="K32" i="1"/>
  <c r="L32" i="1"/>
  <c r="M32" i="1"/>
  <c r="N32" i="1"/>
  <c r="O32" i="1"/>
  <c r="C25" i="1"/>
  <c r="D25" i="1"/>
  <c r="F25" i="1"/>
  <c r="G25" i="1"/>
  <c r="H25" i="1"/>
  <c r="J25" i="1"/>
  <c r="K25" i="1"/>
  <c r="L25" i="1"/>
  <c r="M25" i="1"/>
  <c r="N25" i="1"/>
  <c r="O25" i="1"/>
  <c r="H9" i="1"/>
  <c r="J9" i="1"/>
  <c r="K9" i="1"/>
  <c r="L9" i="1"/>
  <c r="M9" i="1"/>
  <c r="N9" i="1"/>
  <c r="O9" i="1"/>
  <c r="J5" i="1"/>
  <c r="K5" i="1"/>
  <c r="L5" i="1"/>
  <c r="M5" i="1"/>
  <c r="N5" i="1"/>
  <c r="O5" i="1"/>
  <c r="B32" i="1"/>
  <c r="B25" i="1"/>
  <c r="I9" i="1" l="1"/>
  <c r="X9" i="1" s="1"/>
  <c r="I25" i="1"/>
  <c r="X25" i="1" s="1"/>
  <c r="I32" i="1"/>
  <c r="E32" i="1"/>
  <c r="X32" i="1" l="1"/>
</calcChain>
</file>

<file path=xl/sharedStrings.xml><?xml version="1.0" encoding="utf-8"?>
<sst xmlns="http://schemas.openxmlformats.org/spreadsheetml/2006/main" count="55" uniqueCount="49">
  <si>
    <t xml:space="preserve">Всего поступило письменных обращений  </t>
  </si>
  <si>
    <t>в т.ч. электронной форме</t>
  </si>
  <si>
    <t xml:space="preserve">из других органов </t>
  </si>
  <si>
    <t>из Правительства ЛО (администрации Президента РФ)</t>
  </si>
  <si>
    <t xml:space="preserve">земельные, имущественные отношения, приватизация </t>
  </si>
  <si>
    <t>жилищные вопросы (в т.ч.связанные с получением жилья, справок, оформлением договоров соц.найма и др.)</t>
  </si>
  <si>
    <t>социальные вопросы</t>
  </si>
  <si>
    <t>другие</t>
  </si>
  <si>
    <t>потребительский рынок</t>
  </si>
  <si>
    <t>Решено положительно</t>
  </si>
  <si>
    <t xml:space="preserve">Отказано </t>
  </si>
  <si>
    <t xml:space="preserve">Разъяснено 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</si>
  <si>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</si>
  <si>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</si>
  <si>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</si>
  <si>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</si>
  <si>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</si>
  <si>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</si>
  <si>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</si>
  <si>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</si>
  <si>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</si>
  <si>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</si>
  <si>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</si>
  <si>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</si>
  <si>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</si>
  <si>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Обращения получены:</t>
  </si>
  <si>
    <t>в т.ч.коллективных</t>
  </si>
  <si>
    <t>в т.ч.повторно</t>
  </si>
  <si>
    <t>в т.ч.с нарушением сроков</t>
  </si>
  <si>
    <t>непосредственно от заявителей</t>
  </si>
  <si>
    <t>дороги, транспорт, связь, газификация, уличное освещение, благоустройство, окружающая среда, экология</t>
  </si>
  <si>
    <t xml:space="preserve">сельское хозяйство </t>
  </si>
  <si>
    <t>Тематика обращений:</t>
  </si>
  <si>
    <t>Рассмотрено  всего:</t>
  </si>
  <si>
    <t>промышленность, строительство</t>
  </si>
  <si>
    <t>г.Светогорск</t>
  </si>
  <si>
    <t>п.Лесогорский</t>
  </si>
  <si>
    <t>д.Лосево</t>
  </si>
  <si>
    <t>п.Правдино</t>
  </si>
  <si>
    <t>Место проживания заявителей</t>
  </si>
  <si>
    <t>др.города</t>
  </si>
  <si>
    <t xml:space="preserve"> жилищно-коммунальное хозяйство 
(в том числе повышение тарифов, работа служб ЖКХ, ремонт жилья и др.)</t>
  </si>
  <si>
    <t>I квартал</t>
  </si>
  <si>
    <t>II квартал</t>
  </si>
  <si>
    <t xml:space="preserve">Исполнитель:                                    Пахомова К.А.                      </t>
  </si>
  <si>
    <t>III квартал</t>
  </si>
  <si>
    <t>IV квартал</t>
  </si>
  <si>
    <t>Анализ работы с обращениями граждан в 2017 г.</t>
  </si>
  <si>
    <t>2017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</si>
</sst>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3" fillId="0" borderId="0" xfId="0" applyFont="1"/>
    <xf numFmtId="0" fontId="2" fillId="0" borderId="0" xfId="0" applyFont="1"/>
    <xf numFmtId="0" fontId="1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5" fillId="0" borderId="0" xfId="0" applyFont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0" fillId="8" borderId="0" xfId="0" applyFill="1"/>
    <xf numFmtId="0" fontId="6" fillId="0" borderId="1" xfId="0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0" fillId="0" borderId="0" xfId="0" applyBorder="1"/>
    <xf numFmtId="0" fontId="1" fillId="0" borderId="0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tabSelected="1" topLeftCell="A16" zoomScale="95" zoomScaleNormal="95" workbookViewId="0">
      <selection activeCell="G24" sqref="G24"/>
    </sheetView>
  </sheetViews>
  <sheetFormatPr defaultRowHeight="15" x14ac:dyDescent="0.25"/>
  <cols>
    <col min="1" max="1" width="36.140625" customWidth="1"/>
    <col min="2" max="2" width="7.28515625" bestFit="1" customWidth="1"/>
    <col min="3" max="3" width="8.85546875" bestFit="1" customWidth="1"/>
    <col min="4" max="4" width="6.7109375" customWidth="1"/>
    <col min="5" max="5" width="10.28515625" customWidth="1"/>
    <col min="6" max="6" width="7.5703125" bestFit="1" customWidth="1"/>
    <col min="7" max="7" width="5.42578125" customWidth="1"/>
    <col min="8" max="8" width="6.7109375" customWidth="1"/>
    <col min="9" max="9" width="10.28515625" customWidth="1"/>
    <col min="10" max="10" width="6.28515625" hidden="1" customWidth="1"/>
    <col min="11" max="11" width="6.85546875" hidden="1" customWidth="1"/>
    <col min="12" max="13" width="0" hidden="1" customWidth="1"/>
    <col min="14" max="14" width="7.5703125" hidden="1" customWidth="1"/>
    <col min="15" max="15" width="9.28515625" hidden="1" customWidth="1"/>
    <col min="16" max="23" width="9.28515625" customWidth="1"/>
    <col min="24" max="24" width="8.42578125" customWidth="1"/>
  </cols>
  <sheetData>
    <row r="1" spans="1:24" ht="3.75" customHeight="1" x14ac:dyDescent="0.25"/>
    <row r="2" spans="1:24" ht="15.75" x14ac:dyDescent="0.25">
      <c r="A2" s="9" t="s">
        <v>47</v>
      </c>
    </row>
    <row r="4" spans="1:24" s="1" customFormat="1" ht="21" customHeight="1" x14ac:dyDescent="0.25">
      <c r="A4" s="15" t="s">
        <v>48</v>
      </c>
      <c r="B4" s="15" t="s">
        <v>12</v>
      </c>
      <c r="C4" s="15" t="s">
        <v>13</v>
      </c>
      <c r="D4" s="15" t="s">
        <v>14</v>
      </c>
      <c r="E4" s="16" t="s">
        <v>42</v>
      </c>
      <c r="F4" s="15" t="s">
        <v>15</v>
      </c>
      <c r="G4" s="15" t="s">
        <v>16</v>
      </c>
      <c r="H4" s="15" t="s">
        <v>17</v>
      </c>
      <c r="I4" s="16" t="s">
        <v>43</v>
      </c>
      <c r="J4" s="15" t="s">
        <v>18</v>
      </c>
      <c r="K4" s="15" t="s">
        <v>19</v>
      </c>
      <c r="L4" s="15" t="s">
        <v>20</v>
      </c>
      <c r="M4" s="15" t="s">
        <v>21</v>
      </c>
      <c r="N4" s="15" t="s">
        <v>22</v>
      </c>
      <c r="O4" s="15" t="s">
        <v>23</v>
      </c>
      <c r="P4" s="15" t="s">
        <v>18</v>
      </c>
      <c r="Q4" s="15" t="s">
        <v>19</v>
      </c>
      <c r="R4" s="15" t="s">
        <v>20</v>
      </c>
      <c r="S4" s="16" t="s">
        <v>45</v>
      </c>
      <c r="T4" s="25" t="s">
        <v>21</v>
      </c>
      <c r="U4" s="25" t="s">
        <v>22</v>
      </c>
      <c r="V4" s="25" t="s">
        <v>23</v>
      </c>
      <c r="W4" s="16" t="s">
        <v>46</v>
      </c>
      <c r="X4" s="26" t="s">
        <v>24</v>
      </c>
    </row>
    <row r="5" spans="1:24" s="1" customFormat="1" ht="30" x14ac:dyDescent="0.25">
      <c r="A5" s="6" t="s">
        <v>0</v>
      </c>
      <c r="B5" s="11">
        <v>39</v>
      </c>
      <c r="C5" s="11">
        <v>47</v>
      </c>
      <c r="D5" s="11">
        <v>43</v>
      </c>
      <c r="E5" s="17">
        <f>D5+C5+B5</f>
        <v>129</v>
      </c>
      <c r="F5" s="11">
        <v>33</v>
      </c>
      <c r="G5" s="11">
        <v>68</v>
      </c>
      <c r="H5" s="11">
        <v>0</v>
      </c>
      <c r="I5" s="17">
        <f>H5+G5+F5</f>
        <v>101</v>
      </c>
      <c r="J5" s="11">
        <f t="shared" ref="J5:O5" si="0">J14</f>
        <v>0</v>
      </c>
      <c r="K5" s="11">
        <f t="shared" si="0"/>
        <v>0</v>
      </c>
      <c r="L5" s="11">
        <f t="shared" si="0"/>
        <v>0</v>
      </c>
      <c r="M5" s="11">
        <f t="shared" si="0"/>
        <v>0</v>
      </c>
      <c r="N5" s="11">
        <f t="shared" si="0"/>
        <v>0</v>
      </c>
      <c r="O5" s="11">
        <f t="shared" si="0"/>
        <v>0</v>
      </c>
      <c r="P5" s="11">
        <v>0</v>
      </c>
      <c r="Q5" s="11">
        <v>0</v>
      </c>
      <c r="R5" s="11">
        <v>0</v>
      </c>
      <c r="S5" s="17">
        <f>SUM(P5+Q5+R5)</f>
        <v>0</v>
      </c>
      <c r="T5" s="27">
        <v>0</v>
      </c>
      <c r="U5" s="27">
        <v>0</v>
      </c>
      <c r="V5" s="27">
        <v>0</v>
      </c>
      <c r="W5" s="17">
        <f>SUM(T5+U5+V5)</f>
        <v>0</v>
      </c>
      <c r="X5" s="19">
        <f>SUM(E5+I5+S5+W5)</f>
        <v>230</v>
      </c>
    </row>
    <row r="6" spans="1:24" s="5" customFormat="1" x14ac:dyDescent="0.25">
      <c r="A6" s="7" t="s">
        <v>1</v>
      </c>
      <c r="B6" s="12">
        <v>4</v>
      </c>
      <c r="C6" s="12">
        <v>7</v>
      </c>
      <c r="D6" s="12">
        <v>6</v>
      </c>
      <c r="E6" s="14">
        <f t="shared" ref="E6:E8" si="1">D6+C6+B6</f>
        <v>17</v>
      </c>
      <c r="F6" s="12">
        <v>2</v>
      </c>
      <c r="G6" s="12">
        <v>21</v>
      </c>
      <c r="H6" s="12">
        <v>0</v>
      </c>
      <c r="I6" s="14">
        <f>H6+G6+F6</f>
        <v>23</v>
      </c>
      <c r="J6" s="12"/>
      <c r="K6" s="12"/>
      <c r="L6" s="12"/>
      <c r="M6" s="12"/>
      <c r="N6" s="12"/>
      <c r="O6" s="12"/>
      <c r="P6" s="12">
        <v>0</v>
      </c>
      <c r="Q6" s="12">
        <v>0</v>
      </c>
      <c r="R6" s="12">
        <v>0</v>
      </c>
      <c r="S6" s="29">
        <f t="shared" ref="S6:S8" si="2">SUM(P6+Q6+R6)</f>
        <v>0</v>
      </c>
      <c r="T6" s="12">
        <v>0</v>
      </c>
      <c r="U6" s="12">
        <v>0</v>
      </c>
      <c r="V6" s="12">
        <v>0</v>
      </c>
      <c r="W6" s="30">
        <f t="shared" ref="W6:W13" si="3">SUM(T6:V6)</f>
        <v>0</v>
      </c>
      <c r="X6" s="18">
        <f>E6+I6+S6</f>
        <v>40</v>
      </c>
    </row>
    <row r="7" spans="1:24" s="5" customFormat="1" x14ac:dyDescent="0.25">
      <c r="A7" s="7" t="s">
        <v>26</v>
      </c>
      <c r="B7" s="12">
        <v>2</v>
      </c>
      <c r="C7" s="12">
        <v>3</v>
      </c>
      <c r="D7" s="12">
        <v>7</v>
      </c>
      <c r="E7" s="14">
        <f t="shared" si="1"/>
        <v>12</v>
      </c>
      <c r="F7" s="12">
        <v>1</v>
      </c>
      <c r="G7" s="12">
        <v>7</v>
      </c>
      <c r="H7" s="12">
        <v>0</v>
      </c>
      <c r="I7" s="14">
        <f>H7+G7+F7</f>
        <v>8</v>
      </c>
      <c r="J7" s="12"/>
      <c r="K7" s="12"/>
      <c r="L7" s="12"/>
      <c r="M7" s="12"/>
      <c r="N7" s="12"/>
      <c r="O7" s="12"/>
      <c r="P7" s="12">
        <v>0</v>
      </c>
      <c r="Q7" s="12">
        <v>0</v>
      </c>
      <c r="R7" s="12">
        <v>0</v>
      </c>
      <c r="S7" s="29">
        <f t="shared" si="2"/>
        <v>0</v>
      </c>
      <c r="T7" s="12">
        <v>0</v>
      </c>
      <c r="U7" s="12">
        <v>0</v>
      </c>
      <c r="V7" s="12">
        <v>0</v>
      </c>
      <c r="W7" s="30">
        <f t="shared" si="3"/>
        <v>0</v>
      </c>
      <c r="X7" s="18">
        <f>SUM(E7+I7+S7)</f>
        <v>20</v>
      </c>
    </row>
    <row r="8" spans="1:24" s="5" customFormat="1" x14ac:dyDescent="0.25">
      <c r="A8" s="7" t="s">
        <v>27</v>
      </c>
      <c r="B8" s="12">
        <v>0</v>
      </c>
      <c r="C8" s="12">
        <v>0</v>
      </c>
      <c r="D8" s="12">
        <v>0</v>
      </c>
      <c r="E8" s="14">
        <f t="shared" si="1"/>
        <v>0</v>
      </c>
      <c r="F8" s="12">
        <v>0</v>
      </c>
      <c r="G8" s="12">
        <v>0</v>
      </c>
      <c r="H8" s="12">
        <v>0</v>
      </c>
      <c r="I8" s="14">
        <f>H8+G8+F8</f>
        <v>0</v>
      </c>
      <c r="J8" s="12"/>
      <c r="K8" s="12"/>
      <c r="L8" s="12"/>
      <c r="M8" s="12"/>
      <c r="N8" s="12"/>
      <c r="O8" s="12"/>
      <c r="P8" s="12">
        <v>0</v>
      </c>
      <c r="Q8" s="12">
        <v>0</v>
      </c>
      <c r="R8" s="12">
        <v>0</v>
      </c>
      <c r="S8" s="29">
        <f t="shared" si="2"/>
        <v>0</v>
      </c>
      <c r="T8" s="12">
        <v>0</v>
      </c>
      <c r="U8" s="12">
        <v>0</v>
      </c>
      <c r="V8" s="12">
        <v>0</v>
      </c>
      <c r="W8" s="30">
        <f t="shared" si="3"/>
        <v>0</v>
      </c>
      <c r="X8" s="18">
        <f>E8+I8+S8</f>
        <v>0</v>
      </c>
    </row>
    <row r="9" spans="1:24" s="1" customFormat="1" ht="20.25" customHeight="1" x14ac:dyDescent="0.25">
      <c r="A9" s="6" t="s">
        <v>25</v>
      </c>
      <c r="B9" s="11">
        <v>39</v>
      </c>
      <c r="C9" s="11">
        <v>47</v>
      </c>
      <c r="D9" s="11">
        <v>43</v>
      </c>
      <c r="E9" s="17">
        <f>D9+C9+B9</f>
        <v>129</v>
      </c>
      <c r="F9" s="11">
        <v>33</v>
      </c>
      <c r="G9" s="11">
        <f>SUM(G10:G13)</f>
        <v>68</v>
      </c>
      <c r="H9" s="11">
        <f t="shared" ref="H9:O9" si="4">H10+H11+H12</f>
        <v>0</v>
      </c>
      <c r="I9" s="17">
        <f>H9+G9+F9</f>
        <v>101</v>
      </c>
      <c r="J9" s="11">
        <f t="shared" si="4"/>
        <v>0</v>
      </c>
      <c r="K9" s="11">
        <f t="shared" si="4"/>
        <v>0</v>
      </c>
      <c r="L9" s="11">
        <f t="shared" si="4"/>
        <v>0</v>
      </c>
      <c r="M9" s="11">
        <f t="shared" si="4"/>
        <v>0</v>
      </c>
      <c r="N9" s="11">
        <f t="shared" si="4"/>
        <v>0</v>
      </c>
      <c r="O9" s="11">
        <f t="shared" si="4"/>
        <v>0</v>
      </c>
      <c r="P9" s="11">
        <v>0</v>
      </c>
      <c r="Q9" s="11">
        <v>0</v>
      </c>
      <c r="R9" s="11">
        <v>0</v>
      </c>
      <c r="S9" s="17">
        <f>SUM(P9:R9)</f>
        <v>0</v>
      </c>
      <c r="T9" s="27">
        <v>0</v>
      </c>
      <c r="U9" s="27">
        <v>0</v>
      </c>
      <c r="V9" s="27">
        <v>0</v>
      </c>
      <c r="W9" s="17">
        <f t="shared" si="3"/>
        <v>0</v>
      </c>
      <c r="X9" s="19">
        <f>E9+I9+S9+W9</f>
        <v>230</v>
      </c>
    </row>
    <row r="10" spans="1:24" x14ac:dyDescent="0.25">
      <c r="A10" s="3" t="s">
        <v>29</v>
      </c>
      <c r="B10" s="10">
        <v>39</v>
      </c>
      <c r="C10" s="10">
        <v>47</v>
      </c>
      <c r="D10" s="10">
        <v>43</v>
      </c>
      <c r="E10" s="10">
        <f>SUM(B10:D10)</f>
        <v>129</v>
      </c>
      <c r="F10" s="10">
        <v>33</v>
      </c>
      <c r="G10" s="10">
        <v>51</v>
      </c>
      <c r="H10" s="10">
        <v>0</v>
      </c>
      <c r="I10" s="10">
        <f>SUM(F10:H10)</f>
        <v>84</v>
      </c>
      <c r="J10" s="10"/>
      <c r="K10" s="10"/>
      <c r="L10" s="10"/>
      <c r="M10" s="10"/>
      <c r="N10" s="10"/>
      <c r="O10" s="10"/>
      <c r="P10" s="10">
        <v>0</v>
      </c>
      <c r="Q10" s="10">
        <v>0</v>
      </c>
      <c r="R10" s="10">
        <v>0</v>
      </c>
      <c r="S10" s="10">
        <f>SUM(P10:R10)</f>
        <v>0</v>
      </c>
      <c r="T10" s="10">
        <v>0</v>
      </c>
      <c r="U10" s="10">
        <v>0</v>
      </c>
      <c r="V10" s="10">
        <v>0</v>
      </c>
      <c r="W10" s="10">
        <f t="shared" si="3"/>
        <v>0</v>
      </c>
      <c r="X10" s="14">
        <f>E10+I10+S10</f>
        <v>213</v>
      </c>
    </row>
    <row r="11" spans="1:24" ht="30" x14ac:dyDescent="0.25">
      <c r="A11" s="3" t="s">
        <v>3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17</v>
      </c>
      <c r="H11" s="10">
        <v>0</v>
      </c>
      <c r="I11" s="10">
        <v>0</v>
      </c>
      <c r="J11" s="10"/>
      <c r="K11" s="10"/>
      <c r="L11" s="10"/>
      <c r="M11" s="10"/>
      <c r="N11" s="10"/>
      <c r="O11" s="10"/>
      <c r="P11" s="10">
        <v>0</v>
      </c>
      <c r="Q11" s="10">
        <v>0</v>
      </c>
      <c r="R11" s="10">
        <v>0</v>
      </c>
      <c r="S11" s="10">
        <f>SUM(P11:R11)</f>
        <v>0</v>
      </c>
      <c r="T11" s="10">
        <v>0</v>
      </c>
      <c r="U11" s="10">
        <v>0</v>
      </c>
      <c r="V11" s="10">
        <v>0</v>
      </c>
      <c r="W11" s="10">
        <f t="shared" si="3"/>
        <v>0</v>
      </c>
      <c r="X11" s="14">
        <f>E11+I11</f>
        <v>0</v>
      </c>
    </row>
    <row r="12" spans="1:24" x14ac:dyDescent="0.25">
      <c r="A12" s="3" t="s">
        <v>2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/>
      <c r="K12" s="10"/>
      <c r="L12" s="10"/>
      <c r="M12" s="10"/>
      <c r="N12" s="10"/>
      <c r="O12" s="10"/>
      <c r="P12" s="10">
        <v>0</v>
      </c>
      <c r="Q12" s="10">
        <v>0</v>
      </c>
      <c r="R12" s="10">
        <v>0</v>
      </c>
      <c r="S12" s="10">
        <f>SUM(P12:R12)</f>
        <v>0</v>
      </c>
      <c r="T12" s="10">
        <v>0</v>
      </c>
      <c r="U12" s="10">
        <v>0</v>
      </c>
      <c r="V12" s="10">
        <v>0</v>
      </c>
      <c r="W12" s="10">
        <f t="shared" si="3"/>
        <v>0</v>
      </c>
      <c r="X12" s="14">
        <f>E12+I12</f>
        <v>0</v>
      </c>
    </row>
    <row r="13" spans="1:24" x14ac:dyDescent="0.25">
      <c r="A13" s="3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>
        <f t="shared" si="3"/>
        <v>0</v>
      </c>
      <c r="X13" s="14">
        <f>E13+I13</f>
        <v>0</v>
      </c>
    </row>
    <row r="14" spans="1:24" ht="18" customHeight="1" x14ac:dyDescent="0.25">
      <c r="A14" s="6" t="s">
        <v>32</v>
      </c>
      <c r="B14" s="11">
        <f t="shared" ref="B14:G14" si="5">SUM(B15:B24)</f>
        <v>39</v>
      </c>
      <c r="C14" s="11">
        <f t="shared" si="5"/>
        <v>47</v>
      </c>
      <c r="D14" s="11">
        <f t="shared" si="5"/>
        <v>43</v>
      </c>
      <c r="E14" s="17">
        <f t="shared" si="5"/>
        <v>129</v>
      </c>
      <c r="F14" s="11">
        <f t="shared" si="5"/>
        <v>33</v>
      </c>
      <c r="G14" s="11">
        <f t="shared" si="5"/>
        <v>68</v>
      </c>
      <c r="H14" s="11">
        <v>0</v>
      </c>
      <c r="I14" s="17">
        <f>H14+G14+F14</f>
        <v>101</v>
      </c>
      <c r="J14" s="11">
        <f t="shared" ref="J14:O14" si="6">J15+J16+J17+J18+J19+J20+J21+J22+J23</f>
        <v>0</v>
      </c>
      <c r="K14" s="11">
        <f t="shared" si="6"/>
        <v>0</v>
      </c>
      <c r="L14" s="11">
        <f t="shared" si="6"/>
        <v>0</v>
      </c>
      <c r="M14" s="11">
        <f t="shared" si="6"/>
        <v>0</v>
      </c>
      <c r="N14" s="11">
        <f t="shared" si="6"/>
        <v>0</v>
      </c>
      <c r="O14" s="11">
        <f t="shared" si="6"/>
        <v>0</v>
      </c>
      <c r="P14" s="11">
        <v>0</v>
      </c>
      <c r="Q14" s="11">
        <v>0</v>
      </c>
      <c r="R14" s="11">
        <v>0</v>
      </c>
      <c r="S14" s="17">
        <f>SUM(P14:R14)</f>
        <v>0</v>
      </c>
      <c r="T14" s="27">
        <v>0</v>
      </c>
      <c r="U14" s="27">
        <v>0</v>
      </c>
      <c r="V14" s="27">
        <v>0</v>
      </c>
      <c r="W14" s="17">
        <f>SUM(T14:V14)</f>
        <v>0</v>
      </c>
      <c r="X14" s="19">
        <f>SUM(E14+I14+S14+W14)</f>
        <v>230</v>
      </c>
    </row>
    <row r="15" spans="1:24" ht="60" x14ac:dyDescent="0.25">
      <c r="A15" s="3" t="s">
        <v>41</v>
      </c>
      <c r="B15" s="10">
        <v>3</v>
      </c>
      <c r="C15" s="10">
        <v>6</v>
      </c>
      <c r="D15" s="10">
        <v>5</v>
      </c>
      <c r="E15" s="14">
        <f t="shared" ref="E15:E24" si="7">D15+C15+B15</f>
        <v>14</v>
      </c>
      <c r="F15" s="10">
        <v>2</v>
      </c>
      <c r="G15" s="10">
        <v>7</v>
      </c>
      <c r="H15" s="10">
        <v>0</v>
      </c>
      <c r="I15" s="14">
        <f>H15+G15+F15</f>
        <v>9</v>
      </c>
      <c r="J15" s="10"/>
      <c r="K15" s="10"/>
      <c r="L15" s="10"/>
      <c r="M15" s="10"/>
      <c r="N15" s="10"/>
      <c r="O15" s="10"/>
      <c r="P15" s="10">
        <v>0</v>
      </c>
      <c r="Q15" s="10">
        <v>0</v>
      </c>
      <c r="R15" s="10">
        <v>0</v>
      </c>
      <c r="S15" s="20">
        <f>SUM(P15:R15)</f>
        <v>0</v>
      </c>
      <c r="T15" s="33">
        <v>0</v>
      </c>
      <c r="U15" s="33">
        <v>0</v>
      </c>
      <c r="V15" s="33">
        <v>0</v>
      </c>
      <c r="W15" s="20">
        <f>SUM(T15:V15)</f>
        <v>0</v>
      </c>
      <c r="X15" s="14">
        <f>E15+I15+S15+W15</f>
        <v>23</v>
      </c>
    </row>
    <row r="16" spans="1:24" ht="60" x14ac:dyDescent="0.25">
      <c r="A16" s="3" t="s">
        <v>5</v>
      </c>
      <c r="B16" s="10">
        <v>12</v>
      </c>
      <c r="C16" s="10">
        <v>10</v>
      </c>
      <c r="D16" s="10">
        <v>7</v>
      </c>
      <c r="E16" s="14">
        <f t="shared" si="7"/>
        <v>29</v>
      </c>
      <c r="F16" s="10">
        <v>6</v>
      </c>
      <c r="G16" s="10">
        <v>16</v>
      </c>
      <c r="H16" s="10">
        <v>0</v>
      </c>
      <c r="I16" s="14">
        <f t="shared" ref="I16:I17" si="8">H16+G16+F16</f>
        <v>22</v>
      </c>
      <c r="J16" s="10"/>
      <c r="K16" s="10"/>
      <c r="L16" s="10"/>
      <c r="M16" s="10"/>
      <c r="N16" s="10"/>
      <c r="O16" s="10"/>
      <c r="P16" s="10">
        <v>0</v>
      </c>
      <c r="Q16" s="10">
        <v>0</v>
      </c>
      <c r="R16" s="10">
        <v>0</v>
      </c>
      <c r="S16" s="20">
        <f>SUM(P16:R16)</f>
        <v>0</v>
      </c>
      <c r="T16" s="33">
        <v>0</v>
      </c>
      <c r="U16" s="33">
        <v>0</v>
      </c>
      <c r="V16" s="33">
        <v>0</v>
      </c>
      <c r="W16" s="20">
        <f t="shared" ref="W16:W17" si="9">SUM(T16:V16)</f>
        <v>0</v>
      </c>
      <c r="X16" s="14">
        <f>E16+I16+S16+W16</f>
        <v>51</v>
      </c>
    </row>
    <row r="17" spans="1:24" ht="60" customHeight="1" x14ac:dyDescent="0.25">
      <c r="A17" s="3" t="s">
        <v>30</v>
      </c>
      <c r="B17" s="10">
        <v>1</v>
      </c>
      <c r="C17" s="10">
        <v>6</v>
      </c>
      <c r="D17" s="10">
        <v>5</v>
      </c>
      <c r="E17" s="14">
        <f t="shared" si="7"/>
        <v>12</v>
      </c>
      <c r="F17" s="10">
        <v>6</v>
      </c>
      <c r="G17" s="10">
        <v>16</v>
      </c>
      <c r="H17" s="10">
        <v>0</v>
      </c>
      <c r="I17" s="14">
        <f t="shared" si="8"/>
        <v>22</v>
      </c>
      <c r="J17" s="10"/>
      <c r="K17" s="10"/>
      <c r="L17" s="10"/>
      <c r="M17" s="10"/>
      <c r="N17" s="10"/>
      <c r="O17" s="10"/>
      <c r="P17" s="10">
        <v>0</v>
      </c>
      <c r="Q17" s="10">
        <v>0</v>
      </c>
      <c r="R17" s="10">
        <v>0</v>
      </c>
      <c r="S17" s="20">
        <f>SUM(P17:R17)</f>
        <v>0</v>
      </c>
      <c r="T17" s="33">
        <v>0</v>
      </c>
      <c r="U17" s="33">
        <v>0</v>
      </c>
      <c r="V17" s="33">
        <v>0</v>
      </c>
      <c r="W17" s="20">
        <f t="shared" si="9"/>
        <v>0</v>
      </c>
      <c r="X17" s="14">
        <f>E17+I17+S17+W17</f>
        <v>34</v>
      </c>
    </row>
    <row r="18" spans="1:24" x14ac:dyDescent="0.25">
      <c r="A18" s="8" t="s">
        <v>34</v>
      </c>
      <c r="B18" s="10">
        <v>0</v>
      </c>
      <c r="C18" s="10">
        <v>0</v>
      </c>
      <c r="D18" s="10">
        <v>0</v>
      </c>
      <c r="E18" s="14">
        <f t="shared" si="7"/>
        <v>0</v>
      </c>
      <c r="F18" s="10">
        <v>0</v>
      </c>
      <c r="G18" s="10">
        <v>0</v>
      </c>
      <c r="H18" s="10">
        <v>0</v>
      </c>
      <c r="I18" s="10"/>
      <c r="J18" s="10"/>
      <c r="K18" s="10"/>
      <c r="L18" s="10"/>
      <c r="M18" s="10"/>
      <c r="N18" s="10"/>
      <c r="O18" s="10"/>
      <c r="P18" s="10">
        <v>0</v>
      </c>
      <c r="Q18" s="10">
        <v>0</v>
      </c>
      <c r="R18" s="10">
        <v>0</v>
      </c>
      <c r="S18" s="21"/>
      <c r="T18" s="33">
        <v>0</v>
      </c>
      <c r="U18" s="33">
        <v>0</v>
      </c>
      <c r="V18" s="33">
        <v>0</v>
      </c>
      <c r="W18" s="21"/>
      <c r="X18" s="14">
        <f>E18+I18+S18</f>
        <v>0</v>
      </c>
    </row>
    <row r="19" spans="1:24" x14ac:dyDescent="0.25">
      <c r="A19" s="3" t="s">
        <v>31</v>
      </c>
      <c r="B19" s="10">
        <v>0</v>
      </c>
      <c r="C19" s="10">
        <v>0</v>
      </c>
      <c r="D19" s="10">
        <v>0</v>
      </c>
      <c r="E19" s="14">
        <f t="shared" si="7"/>
        <v>0</v>
      </c>
      <c r="F19" s="10">
        <v>0</v>
      </c>
      <c r="G19" s="10">
        <v>0</v>
      </c>
      <c r="H19" s="10">
        <v>0</v>
      </c>
      <c r="I19" s="10">
        <f>SUM(F19+G19+H19)</f>
        <v>0</v>
      </c>
      <c r="J19" s="10"/>
      <c r="K19" s="10"/>
      <c r="L19" s="10"/>
      <c r="M19" s="10"/>
      <c r="N19" s="10"/>
      <c r="O19" s="10"/>
      <c r="P19" s="10">
        <v>0</v>
      </c>
      <c r="Q19" s="10">
        <v>0</v>
      </c>
      <c r="R19" s="10">
        <v>0</v>
      </c>
      <c r="S19" s="21">
        <f>SUM(P19+Q19+R19)</f>
        <v>0</v>
      </c>
      <c r="T19" s="33">
        <v>0</v>
      </c>
      <c r="U19" s="33">
        <v>0</v>
      </c>
      <c r="V19" s="33">
        <v>0</v>
      </c>
      <c r="W19" s="21">
        <f>SUM(T19+U19+V19)</f>
        <v>0</v>
      </c>
      <c r="X19" s="14">
        <f t="shared" ref="X19:X20" si="10">E19+I19</f>
        <v>0</v>
      </c>
    </row>
    <row r="20" spans="1:24" x14ac:dyDescent="0.25">
      <c r="A20" s="3" t="s">
        <v>8</v>
      </c>
      <c r="B20" s="10">
        <v>0</v>
      </c>
      <c r="C20" s="10">
        <v>0</v>
      </c>
      <c r="D20" s="10">
        <v>0</v>
      </c>
      <c r="E20" s="14">
        <f t="shared" si="7"/>
        <v>0</v>
      </c>
      <c r="F20" s="10">
        <v>0</v>
      </c>
      <c r="G20" s="10">
        <v>0</v>
      </c>
      <c r="H20" s="10">
        <v>0</v>
      </c>
      <c r="I20" s="10">
        <f t="shared" ref="I20:I23" si="11">SUM(F20+G20+H20)</f>
        <v>0</v>
      </c>
      <c r="J20" s="10"/>
      <c r="K20" s="10"/>
      <c r="L20" s="10"/>
      <c r="M20" s="10"/>
      <c r="N20" s="10"/>
      <c r="O20" s="10"/>
      <c r="P20" s="10">
        <v>0</v>
      </c>
      <c r="Q20" s="10">
        <v>0</v>
      </c>
      <c r="R20" s="10">
        <v>0</v>
      </c>
      <c r="S20" s="21">
        <f t="shared" ref="S20:S23" si="12">SUM(P20+Q20+R20)</f>
        <v>0</v>
      </c>
      <c r="T20" s="33">
        <v>0</v>
      </c>
      <c r="U20" s="33">
        <v>0</v>
      </c>
      <c r="V20" s="33">
        <v>0</v>
      </c>
      <c r="W20" s="21">
        <f t="shared" ref="W20:W23" si="13">SUM(T20+U20+V20)</f>
        <v>0</v>
      </c>
      <c r="X20" s="14">
        <f t="shared" si="10"/>
        <v>0</v>
      </c>
    </row>
    <row r="21" spans="1:24" ht="30" x14ac:dyDescent="0.25">
      <c r="A21" s="3" t="s">
        <v>4</v>
      </c>
      <c r="B21" s="10">
        <v>19</v>
      </c>
      <c r="C21" s="10">
        <v>18</v>
      </c>
      <c r="D21" s="10">
        <v>17</v>
      </c>
      <c r="E21" s="14">
        <f t="shared" si="7"/>
        <v>54</v>
      </c>
      <c r="F21" s="10">
        <v>16</v>
      </c>
      <c r="G21" s="10">
        <v>17</v>
      </c>
      <c r="H21" s="10">
        <v>0</v>
      </c>
      <c r="I21" s="10">
        <f t="shared" si="11"/>
        <v>33</v>
      </c>
      <c r="J21" s="10"/>
      <c r="K21" s="10"/>
      <c r="L21" s="10"/>
      <c r="M21" s="10"/>
      <c r="N21" s="10"/>
      <c r="O21" s="10"/>
      <c r="P21" s="10">
        <v>0</v>
      </c>
      <c r="Q21" s="10">
        <v>0</v>
      </c>
      <c r="R21" s="10">
        <v>0</v>
      </c>
      <c r="S21" s="21">
        <f t="shared" si="12"/>
        <v>0</v>
      </c>
      <c r="T21" s="33">
        <v>0</v>
      </c>
      <c r="U21" s="33">
        <v>0</v>
      </c>
      <c r="V21" s="33">
        <v>0</v>
      </c>
      <c r="W21" s="21">
        <f t="shared" si="13"/>
        <v>0</v>
      </c>
      <c r="X21" s="14">
        <f t="shared" ref="X21:X23" si="14">E21+I21</f>
        <v>87</v>
      </c>
    </row>
    <row r="22" spans="1:24" x14ac:dyDescent="0.25">
      <c r="A22" s="3" t="s">
        <v>6</v>
      </c>
      <c r="B22" s="10">
        <v>0</v>
      </c>
      <c r="C22" s="10">
        <v>0</v>
      </c>
      <c r="D22" s="10">
        <v>0</v>
      </c>
      <c r="E22" s="14">
        <f t="shared" si="7"/>
        <v>0</v>
      </c>
      <c r="F22" s="10">
        <v>0</v>
      </c>
      <c r="G22" s="10">
        <v>0</v>
      </c>
      <c r="H22" s="10">
        <v>0</v>
      </c>
      <c r="I22" s="10">
        <f t="shared" si="11"/>
        <v>0</v>
      </c>
      <c r="J22" s="10"/>
      <c r="K22" s="10"/>
      <c r="L22" s="10"/>
      <c r="M22" s="10"/>
      <c r="N22" s="10"/>
      <c r="O22" s="10"/>
      <c r="P22" s="10">
        <v>0</v>
      </c>
      <c r="Q22" s="10">
        <v>0</v>
      </c>
      <c r="R22" s="10">
        <v>0</v>
      </c>
      <c r="S22" s="21">
        <f t="shared" si="12"/>
        <v>0</v>
      </c>
      <c r="T22" s="33">
        <v>0</v>
      </c>
      <c r="U22" s="33">
        <v>0</v>
      </c>
      <c r="V22" s="33">
        <v>0</v>
      </c>
      <c r="W22" s="21">
        <f t="shared" si="13"/>
        <v>0</v>
      </c>
      <c r="X22" s="14">
        <f t="shared" si="14"/>
        <v>0</v>
      </c>
    </row>
    <row r="23" spans="1:24" x14ac:dyDescent="0.25">
      <c r="A23" s="3" t="s">
        <v>7</v>
      </c>
      <c r="B23" s="10">
        <v>4</v>
      </c>
      <c r="C23" s="10">
        <v>7</v>
      </c>
      <c r="D23" s="10">
        <v>9</v>
      </c>
      <c r="E23" s="14">
        <f t="shared" si="7"/>
        <v>20</v>
      </c>
      <c r="F23" s="10">
        <v>3</v>
      </c>
      <c r="G23" s="10">
        <v>12</v>
      </c>
      <c r="H23" s="10">
        <v>0</v>
      </c>
      <c r="I23" s="10">
        <f t="shared" si="11"/>
        <v>15</v>
      </c>
      <c r="J23" s="10"/>
      <c r="K23" s="10"/>
      <c r="L23" s="10"/>
      <c r="M23" s="10"/>
      <c r="N23" s="10"/>
      <c r="O23" s="10"/>
      <c r="P23" s="10">
        <v>0</v>
      </c>
      <c r="Q23" s="10">
        <v>0</v>
      </c>
      <c r="R23" s="10">
        <v>0</v>
      </c>
      <c r="S23" s="21">
        <f t="shared" si="12"/>
        <v>0</v>
      </c>
      <c r="T23" s="33">
        <v>0</v>
      </c>
      <c r="U23" s="33">
        <v>0</v>
      </c>
      <c r="V23" s="33">
        <v>0</v>
      </c>
      <c r="W23" s="21">
        <f t="shared" si="13"/>
        <v>0</v>
      </c>
      <c r="X23" s="14">
        <f t="shared" si="14"/>
        <v>35</v>
      </c>
    </row>
    <row r="24" spans="1:24" x14ac:dyDescent="0.25">
      <c r="A24" s="3"/>
      <c r="B24" s="10">
        <v>0</v>
      </c>
      <c r="C24" s="10">
        <v>0</v>
      </c>
      <c r="D24" s="10">
        <v>0</v>
      </c>
      <c r="E24" s="14">
        <f t="shared" si="7"/>
        <v>0</v>
      </c>
      <c r="F24" s="10">
        <v>0</v>
      </c>
      <c r="G24" s="10">
        <v>0</v>
      </c>
      <c r="H24" s="10">
        <v>0</v>
      </c>
      <c r="I24" s="10"/>
      <c r="J24" s="10"/>
      <c r="K24" s="10"/>
      <c r="L24" s="10"/>
      <c r="M24" s="10"/>
      <c r="N24" s="10"/>
      <c r="O24" s="10"/>
      <c r="P24" s="10">
        <v>0</v>
      </c>
      <c r="Q24" s="10">
        <v>0</v>
      </c>
      <c r="R24" s="10">
        <v>0</v>
      </c>
      <c r="S24" s="21"/>
      <c r="T24" s="33">
        <v>0</v>
      </c>
      <c r="U24" s="33">
        <v>0</v>
      </c>
      <c r="V24" s="33">
        <v>0</v>
      </c>
      <c r="W24" s="21"/>
      <c r="X24" s="14"/>
    </row>
    <row r="25" spans="1:24" ht="27.75" customHeight="1" x14ac:dyDescent="0.25">
      <c r="A25" s="6" t="s">
        <v>39</v>
      </c>
      <c r="B25" s="11">
        <f>B26+B27+B28+B29+B30</f>
        <v>39</v>
      </c>
      <c r="C25" s="11">
        <f t="shared" ref="C25:O25" si="15">C26+C27+C28+C29+C30</f>
        <v>47</v>
      </c>
      <c r="D25" s="11">
        <f t="shared" si="15"/>
        <v>43</v>
      </c>
      <c r="E25" s="17">
        <f>D25+C25+B25</f>
        <v>129</v>
      </c>
      <c r="F25" s="11">
        <f t="shared" si="15"/>
        <v>33</v>
      </c>
      <c r="G25" s="11">
        <f t="shared" si="15"/>
        <v>68</v>
      </c>
      <c r="H25" s="11">
        <f t="shared" si="15"/>
        <v>0</v>
      </c>
      <c r="I25" s="17">
        <f t="shared" ref="I25:I26" si="16">H25+G25+F25</f>
        <v>101</v>
      </c>
      <c r="J25" s="11">
        <f t="shared" si="15"/>
        <v>0</v>
      </c>
      <c r="K25" s="11">
        <f t="shared" si="15"/>
        <v>0</v>
      </c>
      <c r="L25" s="11">
        <f t="shared" si="15"/>
        <v>0</v>
      </c>
      <c r="M25" s="11">
        <f t="shared" si="15"/>
        <v>0</v>
      </c>
      <c r="N25" s="11">
        <f t="shared" si="15"/>
        <v>0</v>
      </c>
      <c r="O25" s="11">
        <f t="shared" si="15"/>
        <v>0</v>
      </c>
      <c r="P25" s="11">
        <f>SUM(P26:P30)</f>
        <v>0</v>
      </c>
      <c r="Q25" s="11">
        <f>SUM(Q26:Q30)</f>
        <v>0</v>
      </c>
      <c r="R25" s="11">
        <f>SUM(R26:R30)</f>
        <v>0</v>
      </c>
      <c r="S25" s="17">
        <f>SUM(P25:R25)</f>
        <v>0</v>
      </c>
      <c r="T25" s="27">
        <f>SUM(T26:T37)</f>
        <v>0</v>
      </c>
      <c r="U25" s="27">
        <f>SUM(U15:U24)</f>
        <v>0</v>
      </c>
      <c r="V25" s="27">
        <f>SUM(V26:V30)</f>
        <v>0</v>
      </c>
      <c r="W25" s="17">
        <f>SUM(T25:V25)</f>
        <v>0</v>
      </c>
      <c r="X25" s="19">
        <f>SUM(E25+I25+S25+W25)</f>
        <v>230</v>
      </c>
    </row>
    <row r="26" spans="1:24" x14ac:dyDescent="0.25">
      <c r="A26" s="3" t="s">
        <v>35</v>
      </c>
      <c r="B26" s="10">
        <v>21</v>
      </c>
      <c r="C26" s="10">
        <v>24</v>
      </c>
      <c r="D26" s="10">
        <v>29</v>
      </c>
      <c r="E26" s="24">
        <f>D26+C26+B26</f>
        <v>74</v>
      </c>
      <c r="F26" s="10">
        <v>26</v>
      </c>
      <c r="G26" s="10">
        <v>42</v>
      </c>
      <c r="H26" s="10">
        <v>0</v>
      </c>
      <c r="I26" s="24">
        <f t="shared" si="16"/>
        <v>68</v>
      </c>
      <c r="J26" s="10"/>
      <c r="K26" s="10"/>
      <c r="L26" s="10"/>
      <c r="M26" s="10"/>
      <c r="N26" s="10"/>
      <c r="O26" s="10"/>
      <c r="P26" s="10">
        <v>0</v>
      </c>
      <c r="Q26" s="10">
        <v>0</v>
      </c>
      <c r="R26" s="10">
        <v>0</v>
      </c>
      <c r="S26" s="20">
        <f t="shared" ref="S26" si="17">SUM(P26+Q26+R26)</f>
        <v>0</v>
      </c>
      <c r="T26" s="33">
        <v>0</v>
      </c>
      <c r="U26" s="33">
        <v>0</v>
      </c>
      <c r="V26" s="33">
        <v>0</v>
      </c>
      <c r="W26" s="20">
        <f>SUM(T26+U26+V26)</f>
        <v>0</v>
      </c>
      <c r="X26" s="14">
        <f>SUM(E26+I26+S26+W26)</f>
        <v>142</v>
      </c>
    </row>
    <row r="27" spans="1:24" x14ac:dyDescent="0.25">
      <c r="A27" s="3" t="s">
        <v>36</v>
      </c>
      <c r="B27" s="10">
        <v>9</v>
      </c>
      <c r="C27" s="10">
        <v>11</v>
      </c>
      <c r="D27" s="10">
        <v>7</v>
      </c>
      <c r="E27" s="24">
        <f t="shared" ref="E27:E30" si="18">D27+C27+B27</f>
        <v>27</v>
      </c>
      <c r="F27" s="10">
        <v>1</v>
      </c>
      <c r="G27" s="10">
        <v>15</v>
      </c>
      <c r="H27" s="10">
        <v>0</v>
      </c>
      <c r="I27" s="24">
        <f t="shared" ref="I27:I30" si="19">H27+G27+F27</f>
        <v>16</v>
      </c>
      <c r="J27" s="10"/>
      <c r="K27" s="10"/>
      <c r="L27" s="10"/>
      <c r="M27" s="10"/>
      <c r="N27" s="10"/>
      <c r="O27" s="10"/>
      <c r="P27" s="10">
        <v>0</v>
      </c>
      <c r="Q27" s="10">
        <v>0</v>
      </c>
      <c r="R27" s="10">
        <v>0</v>
      </c>
      <c r="S27" s="20">
        <f t="shared" ref="S27:S30" si="20">SUM(P27+Q27+R27)</f>
        <v>0</v>
      </c>
      <c r="T27" s="33">
        <v>0</v>
      </c>
      <c r="U27" s="33">
        <v>0</v>
      </c>
      <c r="V27" s="33">
        <v>0</v>
      </c>
      <c r="W27" s="20">
        <f t="shared" ref="W27:W30" si="21">SUM(T27+U27+V27)</f>
        <v>0</v>
      </c>
      <c r="X27" s="14">
        <f t="shared" ref="X27:X30" si="22">SUM(E27+I27+S27+W27)</f>
        <v>43</v>
      </c>
    </row>
    <row r="28" spans="1:24" x14ac:dyDescent="0.25">
      <c r="A28" s="3" t="s">
        <v>37</v>
      </c>
      <c r="B28" s="10">
        <v>3</v>
      </c>
      <c r="C28" s="10">
        <v>6</v>
      </c>
      <c r="D28" s="10">
        <v>2</v>
      </c>
      <c r="E28" s="24">
        <f t="shared" si="18"/>
        <v>11</v>
      </c>
      <c r="F28" s="10">
        <v>3</v>
      </c>
      <c r="G28" s="10">
        <v>6</v>
      </c>
      <c r="H28" s="10">
        <v>0</v>
      </c>
      <c r="I28" s="24">
        <f t="shared" si="19"/>
        <v>9</v>
      </c>
      <c r="J28" s="10"/>
      <c r="K28" s="10"/>
      <c r="L28" s="10"/>
      <c r="M28" s="10"/>
      <c r="N28" s="10"/>
      <c r="O28" s="10"/>
      <c r="P28" s="10">
        <v>0</v>
      </c>
      <c r="Q28" s="10">
        <v>0</v>
      </c>
      <c r="R28" s="10">
        <v>0</v>
      </c>
      <c r="S28" s="20">
        <f t="shared" si="20"/>
        <v>0</v>
      </c>
      <c r="T28" s="33">
        <v>0</v>
      </c>
      <c r="U28" s="33">
        <v>0</v>
      </c>
      <c r="V28" s="33">
        <v>0</v>
      </c>
      <c r="W28" s="20">
        <f t="shared" si="21"/>
        <v>0</v>
      </c>
      <c r="X28" s="14">
        <f t="shared" si="22"/>
        <v>20</v>
      </c>
    </row>
    <row r="29" spans="1:24" x14ac:dyDescent="0.25">
      <c r="A29" s="3" t="s">
        <v>38</v>
      </c>
      <c r="B29" s="10">
        <v>0</v>
      </c>
      <c r="C29" s="10">
        <v>0</v>
      </c>
      <c r="D29" s="10">
        <v>0</v>
      </c>
      <c r="E29" s="24">
        <f t="shared" si="18"/>
        <v>0</v>
      </c>
      <c r="F29" s="10">
        <v>0</v>
      </c>
      <c r="G29" s="10">
        <v>0</v>
      </c>
      <c r="H29" s="10">
        <v>0</v>
      </c>
      <c r="I29" s="24">
        <f t="shared" si="19"/>
        <v>0</v>
      </c>
      <c r="J29" s="10"/>
      <c r="K29" s="10"/>
      <c r="L29" s="10"/>
      <c r="M29" s="10"/>
      <c r="N29" s="10"/>
      <c r="O29" s="10"/>
      <c r="P29" s="10">
        <v>0</v>
      </c>
      <c r="Q29" s="10">
        <v>0</v>
      </c>
      <c r="R29" s="10">
        <v>0</v>
      </c>
      <c r="S29" s="20">
        <f t="shared" si="20"/>
        <v>0</v>
      </c>
      <c r="T29" s="33">
        <v>0</v>
      </c>
      <c r="U29" s="33">
        <v>0</v>
      </c>
      <c r="V29" s="33">
        <v>0</v>
      </c>
      <c r="W29" s="20">
        <f t="shared" si="21"/>
        <v>0</v>
      </c>
      <c r="X29" s="14">
        <f t="shared" si="22"/>
        <v>0</v>
      </c>
    </row>
    <row r="30" spans="1:24" x14ac:dyDescent="0.25">
      <c r="A30" s="3" t="s">
        <v>40</v>
      </c>
      <c r="B30" s="10">
        <v>6</v>
      </c>
      <c r="C30" s="10">
        <v>6</v>
      </c>
      <c r="D30" s="10">
        <v>5</v>
      </c>
      <c r="E30" s="24">
        <f t="shared" si="18"/>
        <v>17</v>
      </c>
      <c r="F30" s="10">
        <v>3</v>
      </c>
      <c r="G30" s="10">
        <v>5</v>
      </c>
      <c r="H30" s="10">
        <v>0</v>
      </c>
      <c r="I30" s="24">
        <f t="shared" si="19"/>
        <v>8</v>
      </c>
      <c r="J30" s="10"/>
      <c r="K30" s="10"/>
      <c r="L30" s="10"/>
      <c r="M30" s="10"/>
      <c r="N30" s="10"/>
      <c r="O30" s="10"/>
      <c r="P30" s="10">
        <v>0</v>
      </c>
      <c r="Q30" s="10">
        <v>0</v>
      </c>
      <c r="R30" s="10">
        <v>0</v>
      </c>
      <c r="S30" s="20">
        <f t="shared" si="20"/>
        <v>0</v>
      </c>
      <c r="T30" s="33">
        <v>0</v>
      </c>
      <c r="U30" s="33">
        <v>0</v>
      </c>
      <c r="V30" s="33">
        <v>0</v>
      </c>
      <c r="W30" s="20">
        <f t="shared" si="21"/>
        <v>0</v>
      </c>
      <c r="X30" s="14">
        <f t="shared" si="22"/>
        <v>25</v>
      </c>
    </row>
    <row r="31" spans="1:24" hidden="1" x14ac:dyDescent="0.25">
      <c r="A31" s="3"/>
      <c r="B31" s="10"/>
      <c r="C31" s="10"/>
      <c r="D31" s="10"/>
      <c r="E31" s="10"/>
      <c r="F31" s="10">
        <v>0</v>
      </c>
      <c r="G31" s="10">
        <v>0</v>
      </c>
      <c r="H31" s="10">
        <v>0</v>
      </c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21"/>
      <c r="T31" s="21"/>
      <c r="U31" s="21"/>
      <c r="V31" s="21"/>
      <c r="W31" s="21"/>
      <c r="X31" s="14">
        <f t="shared" ref="X31:X37" si="23">SUM(E31+I31+S31)</f>
        <v>0</v>
      </c>
    </row>
    <row r="32" spans="1:24" s="1" customFormat="1" ht="26.25" hidden="1" customHeight="1" x14ac:dyDescent="0.25">
      <c r="A32" s="6" t="s">
        <v>33</v>
      </c>
      <c r="B32" s="11">
        <f>B34+B35+B36</f>
        <v>48</v>
      </c>
      <c r="C32" s="11">
        <f t="shared" ref="C32:O32" si="24">C34+C35+C36</f>
        <v>33</v>
      </c>
      <c r="D32" s="11">
        <f t="shared" si="24"/>
        <v>34</v>
      </c>
      <c r="E32" s="17">
        <f>D32+C32+B32</f>
        <v>115</v>
      </c>
      <c r="F32" s="10">
        <v>0</v>
      </c>
      <c r="G32" s="10">
        <v>0</v>
      </c>
      <c r="H32" s="10">
        <v>0</v>
      </c>
      <c r="I32" s="17">
        <f>H32+G32+F32</f>
        <v>0</v>
      </c>
      <c r="J32" s="11">
        <f t="shared" si="24"/>
        <v>0</v>
      </c>
      <c r="K32" s="11">
        <f t="shared" si="24"/>
        <v>0</v>
      </c>
      <c r="L32" s="11">
        <f t="shared" si="24"/>
        <v>0</v>
      </c>
      <c r="M32" s="11">
        <f t="shared" si="24"/>
        <v>0</v>
      </c>
      <c r="N32" s="11">
        <f t="shared" si="24"/>
        <v>0</v>
      </c>
      <c r="O32" s="11">
        <f t="shared" si="24"/>
        <v>0</v>
      </c>
      <c r="P32" s="11">
        <v>46</v>
      </c>
      <c r="Q32" s="11">
        <v>72</v>
      </c>
      <c r="R32" s="11">
        <v>50</v>
      </c>
      <c r="S32" s="20">
        <f>SUM(P32+Q32+R32)</f>
        <v>168</v>
      </c>
      <c r="T32" s="20"/>
      <c r="U32" s="20"/>
      <c r="V32" s="20"/>
      <c r="W32" s="20">
        <f>SUM(T32+U32+V32)</f>
        <v>0</v>
      </c>
      <c r="X32" s="14">
        <f t="shared" si="23"/>
        <v>283</v>
      </c>
    </row>
    <row r="33" spans="1:24" s="4" customFormat="1" hidden="1" x14ac:dyDescent="0.25">
      <c r="A33" s="7" t="s">
        <v>28</v>
      </c>
      <c r="B33" s="13"/>
      <c r="C33" s="13"/>
      <c r="D33" s="13"/>
      <c r="E33" s="13"/>
      <c r="F33" s="10">
        <v>0</v>
      </c>
      <c r="G33" s="10">
        <v>0</v>
      </c>
      <c r="H33" s="10">
        <v>0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22"/>
      <c r="T33" s="22"/>
      <c r="U33" s="22"/>
      <c r="V33" s="22"/>
      <c r="W33" s="22"/>
      <c r="X33" s="14">
        <f t="shared" si="23"/>
        <v>0</v>
      </c>
    </row>
    <row r="34" spans="1:24" hidden="1" x14ac:dyDescent="0.25">
      <c r="A34" s="3" t="s">
        <v>9</v>
      </c>
      <c r="B34" s="10">
        <v>38</v>
      </c>
      <c r="C34" s="10">
        <v>33</v>
      </c>
      <c r="D34" s="10">
        <v>34</v>
      </c>
      <c r="E34" s="10">
        <f>D34+C34+B34</f>
        <v>105</v>
      </c>
      <c r="F34" s="10">
        <v>0</v>
      </c>
      <c r="G34" s="10">
        <v>0</v>
      </c>
      <c r="H34" s="10">
        <v>0</v>
      </c>
      <c r="I34" s="10">
        <f>H34+G34+F34</f>
        <v>0</v>
      </c>
      <c r="J34" s="10"/>
      <c r="K34" s="10"/>
      <c r="L34" s="10"/>
      <c r="M34" s="10"/>
      <c r="N34" s="10"/>
      <c r="O34" s="10"/>
      <c r="P34" s="10"/>
      <c r="Q34" s="10"/>
      <c r="R34" s="10"/>
      <c r="S34" s="21"/>
      <c r="T34" s="21"/>
      <c r="U34" s="21"/>
      <c r="V34" s="21"/>
      <c r="W34" s="21"/>
      <c r="X34" s="14">
        <f t="shared" si="23"/>
        <v>105</v>
      </c>
    </row>
    <row r="35" spans="1:24" hidden="1" x14ac:dyDescent="0.25">
      <c r="A35" s="3" t="s">
        <v>11</v>
      </c>
      <c r="B35" s="10">
        <v>10</v>
      </c>
      <c r="C35" s="10"/>
      <c r="D35" s="10"/>
      <c r="E35" s="10">
        <f>D35+C35+B35</f>
        <v>10</v>
      </c>
      <c r="F35" s="10">
        <v>0</v>
      </c>
      <c r="G35" s="10">
        <v>0</v>
      </c>
      <c r="H35" s="10">
        <v>0</v>
      </c>
      <c r="I35" s="10">
        <f>H35+G35+F35</f>
        <v>0</v>
      </c>
      <c r="J35" s="10"/>
      <c r="K35" s="10"/>
      <c r="L35" s="10"/>
      <c r="M35" s="10"/>
      <c r="N35" s="10"/>
      <c r="O35" s="10"/>
      <c r="P35" s="10"/>
      <c r="Q35" s="10"/>
      <c r="R35" s="10"/>
      <c r="S35" s="21"/>
      <c r="T35" s="21"/>
      <c r="U35" s="21"/>
      <c r="V35" s="21"/>
      <c r="W35" s="21"/>
      <c r="X35" s="14">
        <f t="shared" si="23"/>
        <v>10</v>
      </c>
    </row>
    <row r="36" spans="1:24" hidden="1" x14ac:dyDescent="0.25">
      <c r="A36" s="3" t="s">
        <v>10</v>
      </c>
      <c r="B36" s="10"/>
      <c r="C36" s="10"/>
      <c r="D36" s="10"/>
      <c r="E36" s="10"/>
      <c r="F36" s="10">
        <v>0</v>
      </c>
      <c r="G36" s="10">
        <v>0</v>
      </c>
      <c r="H36" s="10">
        <v>0</v>
      </c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21"/>
      <c r="T36" s="21"/>
      <c r="U36" s="21"/>
      <c r="V36" s="21"/>
      <c r="W36" s="21"/>
      <c r="X36" s="14">
        <f t="shared" si="23"/>
        <v>0</v>
      </c>
    </row>
    <row r="37" spans="1:24" hidden="1" x14ac:dyDescent="0.25">
      <c r="A37" s="2"/>
      <c r="B37" s="10"/>
      <c r="C37" s="10"/>
      <c r="D37" s="10"/>
      <c r="E37" s="10"/>
      <c r="F37" s="10">
        <v>0</v>
      </c>
      <c r="G37" s="10">
        <v>0</v>
      </c>
      <c r="H37" s="10">
        <v>0</v>
      </c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21"/>
      <c r="T37" s="21"/>
      <c r="U37" s="21"/>
      <c r="V37" s="21"/>
      <c r="W37" s="21"/>
      <c r="X37" s="14">
        <f t="shared" si="23"/>
        <v>0</v>
      </c>
    </row>
    <row r="38" spans="1:24" hidden="1" x14ac:dyDescent="0.25">
      <c r="F38" s="10">
        <v>0</v>
      </c>
      <c r="G38" s="10">
        <v>0</v>
      </c>
      <c r="H38" s="10">
        <v>0</v>
      </c>
      <c r="S38" s="23"/>
      <c r="T38" s="23"/>
      <c r="U38" s="23"/>
      <c r="V38" s="23"/>
      <c r="W38" s="23"/>
      <c r="X38" s="28"/>
    </row>
    <row r="39" spans="1:24" x14ac:dyDescent="0.25">
      <c r="W39" s="31"/>
      <c r="X39" s="32"/>
    </row>
    <row r="40" spans="1:24" x14ac:dyDescent="0.25">
      <c r="W40" s="31"/>
      <c r="X40" s="31"/>
    </row>
    <row r="41" spans="1:24" x14ac:dyDescent="0.25">
      <c r="A41" s="34" t="s">
        <v>44</v>
      </c>
      <c r="B41" s="34"/>
    </row>
  </sheetData>
  <mergeCells count="1">
    <mergeCell ref="A41:B41"/>
  </mergeCells>
  <phoneticPr fontId="4" type="noConversion"/>
  <pageMargins left="0.11811023622047245" right="0.11811023622047245" top="0.74803149606299213" bottom="0.15748031496062992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2012-01-18T08:06:42Z</cp:lastPrinted>
  <dcterms:created xsi:type="dcterms:W3CDTF">2006-09-28T05:33:49Z</dcterms:created>
  <dcterms:modified xsi:type="dcterms:W3CDTF">2017-05-29T08:29:04Z</dcterms:modified>
</cp:coreProperties>
</file>